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P:\調達業務グループ\重要\通信担当\61 週休二日工事制度設計\本格運用\要領絡み\完了\"/>
    </mc:Choice>
  </mc:AlternateContent>
  <xr:revisionPtr revIDLastSave="0" documentId="8_{E88FE610-326D-4E17-B877-8E973403FC24}" xr6:coauthVersionLast="47" xr6:coauthVersionMax="47" xr10:uidLastSave="{00000000-0000-0000-0000-000000000000}"/>
  <bookViews>
    <workbookView xWindow="-120" yWindow="-16320" windowWidth="29040" windowHeight="15990" xr2:uid="{00000000-000D-0000-FFFF-FFFF00000000}"/>
  </bookViews>
  <sheets>
    <sheet name="別添2" sheetId="1" r:id="rId1"/>
    <sheet name="別添2 (使用方法) " sheetId="10" r:id="rId2"/>
    <sheet name="別添2 (記載例)" sheetId="3" r:id="rId3"/>
  </sheets>
  <definedNames>
    <definedName name="_xlnm.Print_Area" localSheetId="0">別添2!$A$1:$AG$59</definedName>
    <definedName name="_xlnm.Print_Area" localSheetId="2">'別添2 (記載例)'!$A$1:$AG$74</definedName>
    <definedName name="_xlnm.Print_Area" localSheetId="1">'別添2 (使用方法) '!$A$5:$U$31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53" i="1" l="1"/>
  <c r="AE53" i="1"/>
  <c r="AD53" i="1"/>
  <c r="AF47" i="1"/>
  <c r="AE47" i="1"/>
  <c r="AD47" i="1"/>
  <c r="AF41" i="1"/>
  <c r="AE41" i="1"/>
  <c r="AD41" i="1"/>
  <c r="AF35" i="1"/>
  <c r="AE35" i="1"/>
  <c r="AD35" i="1"/>
  <c r="AF29" i="1"/>
  <c r="AE29" i="1"/>
  <c r="AD29" i="1"/>
  <c r="AF23" i="1"/>
  <c r="AE23" i="1"/>
  <c r="AD23" i="1"/>
  <c r="AF17" i="1"/>
  <c r="AE17" i="1"/>
  <c r="AD17" i="1"/>
  <c r="AF11" i="1"/>
  <c r="AE11" i="1"/>
  <c r="AD11" i="1"/>
  <c r="N9" i="1"/>
  <c r="J9" i="1"/>
  <c r="I9" i="1"/>
  <c r="H9" i="1"/>
  <c r="Y8" i="1"/>
  <c r="K8" i="1"/>
  <c r="J8" i="1"/>
  <c r="I8" i="1"/>
  <c r="H8" i="1"/>
  <c r="Y7" i="1"/>
  <c r="AM55" i="1" l="1"/>
  <c r="AL55" i="1"/>
  <c r="AK55" i="1"/>
  <c r="AM49" i="1"/>
  <c r="AL49" i="1"/>
  <c r="AK49" i="1"/>
  <c r="AM43" i="1"/>
  <c r="AL43" i="1"/>
  <c r="AK43" i="1"/>
  <c r="AM37" i="1"/>
  <c r="AL37" i="1"/>
  <c r="AK37" i="1"/>
  <c r="AM31" i="1"/>
  <c r="AL31" i="1"/>
  <c r="AK31" i="1"/>
  <c r="AM25" i="1"/>
  <c r="AL25" i="1"/>
  <c r="AK25" i="1"/>
  <c r="AM19" i="1"/>
  <c r="AL19" i="1"/>
  <c r="AK19" i="1"/>
  <c r="AM13" i="1"/>
  <c r="AF8" i="1" s="1"/>
  <c r="AL13" i="1"/>
  <c r="AF7" i="1" s="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C58" i="1"/>
  <c r="B58" i="1"/>
  <c r="AG57" i="1"/>
  <c r="AJ55" i="1" s="1"/>
  <c r="AG56" i="1"/>
  <c r="AI55" i="1" s="1"/>
  <c r="AG55" i="1"/>
  <c r="AH55" i="1" s="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E52" i="1"/>
  <c r="D52" i="1"/>
  <c r="C52" i="1"/>
  <c r="B52" i="1"/>
  <c r="AG51" i="1"/>
  <c r="AJ49" i="1" s="1"/>
  <c r="AG50" i="1"/>
  <c r="AI49" i="1" s="1"/>
  <c r="AG49"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D46" i="1"/>
  <c r="C46" i="1"/>
  <c r="B46" i="1"/>
  <c r="AG45" i="1"/>
  <c r="AJ43" i="1" s="1"/>
  <c r="AG44" i="1"/>
  <c r="AI43" i="1" s="1"/>
  <c r="AG43" i="1"/>
  <c r="AH43" i="1" s="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C40" i="1"/>
  <c r="B40" i="1"/>
  <c r="AG39" i="1"/>
  <c r="AG38" i="1"/>
  <c r="AG37"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C34" i="1"/>
  <c r="B34" i="1"/>
  <c r="AG33" i="1"/>
  <c r="AG32" i="1"/>
  <c r="AG31"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D28" i="1"/>
  <c r="C28" i="1"/>
  <c r="B28" i="1"/>
  <c r="AG27" i="1"/>
  <c r="AG26" i="1"/>
  <c r="AG25"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C22" i="1"/>
  <c r="B22" i="1"/>
  <c r="AG21" i="1"/>
  <c r="AG20" i="1"/>
  <c r="AG19" i="1"/>
  <c r="C16" i="1"/>
  <c r="D16" i="1"/>
  <c r="E16" i="1"/>
  <c r="F16" i="1"/>
  <c r="G16" i="1"/>
  <c r="H16" i="1"/>
  <c r="I16" i="1"/>
  <c r="J16" i="1"/>
  <c r="K16" i="1"/>
  <c r="L16" i="1"/>
  <c r="M16" i="1"/>
  <c r="N16" i="1"/>
  <c r="O16" i="1"/>
  <c r="P16" i="1"/>
  <c r="Q16" i="1"/>
  <c r="R16" i="1"/>
  <c r="S16" i="1"/>
  <c r="T16" i="1"/>
  <c r="U16" i="1"/>
  <c r="V16" i="1"/>
  <c r="W16" i="1"/>
  <c r="X16" i="1"/>
  <c r="Y16" i="1"/>
  <c r="Z16" i="1"/>
  <c r="AA16" i="1"/>
  <c r="AB16" i="1"/>
  <c r="AC16" i="1"/>
  <c r="AD16" i="1"/>
  <c r="AE16" i="1"/>
  <c r="AF16" i="1"/>
  <c r="B16" i="1"/>
  <c r="AG13" i="1"/>
  <c r="AK13" i="1" s="1"/>
  <c r="AF6" i="1" s="1"/>
  <c r="AF9" i="1" s="1"/>
  <c r="AH19" i="1" l="1"/>
  <c r="AI19" i="1"/>
  <c r="AJ19" i="1"/>
  <c r="AH49" i="1"/>
  <c r="AH37" i="1"/>
  <c r="AH31" i="1"/>
  <c r="AH25" i="1"/>
  <c r="AH13" i="1"/>
  <c r="Y6" i="1" s="1"/>
  <c r="Y9" i="1" s="1"/>
  <c r="AG15" i="1" l="1"/>
  <c r="AG14" i="1"/>
  <c r="AJ37" i="1" l="1"/>
  <c r="AI37" i="1"/>
  <c r="AI31" i="1"/>
  <c r="AJ31" i="1"/>
  <c r="AI25" i="1"/>
  <c r="AJ25" i="1"/>
  <c r="AJ13" i="1"/>
  <c r="AI13" i="1"/>
  <c r="M9" i="3"/>
</calcChain>
</file>

<file path=xl/sharedStrings.xml><?xml version="1.0" encoding="utf-8"?>
<sst xmlns="http://schemas.openxmlformats.org/spreadsheetml/2006/main" count="436" uniqueCount="105">
  <si>
    <t>曜日</t>
    <rPh sb="0" eb="2">
      <t>ヨウビ</t>
    </rPh>
    <phoneticPr fontId="1"/>
  </si>
  <si>
    <t>工事名</t>
    <rPh sb="0" eb="2">
      <t>コウジ</t>
    </rPh>
    <rPh sb="2" eb="3">
      <t>メイ</t>
    </rPh>
    <phoneticPr fontId="1"/>
  </si>
  <si>
    <t>：</t>
    <phoneticPr fontId="1"/>
  </si>
  <si>
    <t>：</t>
    <phoneticPr fontId="1"/>
  </si>
  <si>
    <t>休日取得計画　実績表　（現場閉所による週休2日工事）</t>
    <rPh sb="0" eb="2">
      <t>キュウジツ</t>
    </rPh>
    <rPh sb="2" eb="4">
      <t>シュトク</t>
    </rPh>
    <rPh sb="4" eb="6">
      <t>ケイカク</t>
    </rPh>
    <rPh sb="7" eb="10">
      <t>ジッセキヒョウ</t>
    </rPh>
    <rPh sb="12" eb="14">
      <t>ゲンバ</t>
    </rPh>
    <rPh sb="14" eb="16">
      <t>ヘイショ</t>
    </rPh>
    <rPh sb="19" eb="21">
      <t>シュウキュウ</t>
    </rPh>
    <rPh sb="22" eb="23">
      <t>カ</t>
    </rPh>
    <rPh sb="23" eb="25">
      <t>コウジ</t>
    </rPh>
    <phoneticPr fontId="1"/>
  </si>
  <si>
    <t>算定期間開始日</t>
    <rPh sb="0" eb="4">
      <t>サンテイキカン</t>
    </rPh>
    <rPh sb="4" eb="7">
      <t>カイシビ</t>
    </rPh>
    <phoneticPr fontId="1"/>
  </si>
  <si>
    <t>算定期間日数</t>
    <rPh sb="0" eb="2">
      <t>サンテイ</t>
    </rPh>
    <rPh sb="2" eb="4">
      <t>キカン</t>
    </rPh>
    <rPh sb="4" eb="6">
      <t>ニッスウ</t>
    </rPh>
    <phoneticPr fontId="1"/>
  </si>
  <si>
    <t>日間</t>
    <rPh sb="0" eb="2">
      <t>ニチカン</t>
    </rPh>
    <phoneticPr fontId="1"/>
  </si>
  <si>
    <t>対象期間</t>
    <rPh sb="0" eb="4">
      <t>タイショウキカン</t>
    </rPh>
    <phoneticPr fontId="1"/>
  </si>
  <si>
    <t>回目</t>
    <rPh sb="0" eb="2">
      <t>カイメ</t>
    </rPh>
    <phoneticPr fontId="1"/>
  </si>
  <si>
    <t>～</t>
    <phoneticPr fontId="1"/>
  </si>
  <si>
    <t>提出日</t>
    <rPh sb="0" eb="3">
      <t>テイシュツビ</t>
    </rPh>
    <phoneticPr fontId="1"/>
  </si>
  <si>
    <t>実績の日数</t>
    <rPh sb="0" eb="2">
      <t>ジッセキ</t>
    </rPh>
    <rPh sb="3" eb="5">
      <t>ニッスウ</t>
    </rPh>
    <phoneticPr fontId="1"/>
  </si>
  <si>
    <t>実績の対象外日数</t>
    <rPh sb="0" eb="2">
      <t>ジッセキ</t>
    </rPh>
    <rPh sb="3" eb="6">
      <t>タイショウガイ</t>
    </rPh>
    <rPh sb="6" eb="8">
      <t>ニッスウ</t>
    </rPh>
    <phoneticPr fontId="1"/>
  </si>
  <si>
    <t>実績の閉所日数</t>
    <rPh sb="0" eb="2">
      <t>ジッセキ</t>
    </rPh>
    <rPh sb="3" eb="7">
      <t>ヘイショニッスウ</t>
    </rPh>
    <phoneticPr fontId="1"/>
  </si>
  <si>
    <t>実績の現場閉所率</t>
    <rPh sb="0" eb="2">
      <t>ジッセキ</t>
    </rPh>
    <rPh sb="3" eb="8">
      <t>ゲンバヘイショリツ</t>
    </rPh>
    <phoneticPr fontId="1"/>
  </si>
  <si>
    <t>日</t>
    <rPh sb="0" eb="1">
      <t>ニチ</t>
    </rPh>
    <phoneticPr fontId="1"/>
  </si>
  <si>
    <t>%</t>
    <phoneticPr fontId="1"/>
  </si>
  <si>
    <t>日数合計</t>
    <rPh sb="0" eb="2">
      <t>ニッスウ</t>
    </rPh>
    <rPh sb="2" eb="4">
      <t>ゴウケイ</t>
    </rPh>
    <phoneticPr fontId="1"/>
  </si>
  <si>
    <t>対象外期間(夏季休暇等)</t>
    <rPh sb="0" eb="2">
      <t>タイショウ</t>
    </rPh>
    <rPh sb="3" eb="5">
      <t>キカン</t>
    </rPh>
    <rPh sb="6" eb="11">
      <t>カキキュウカトウ</t>
    </rPh>
    <phoneticPr fontId="1"/>
  </si>
  <si>
    <t>閉所日(実績)</t>
    <rPh sb="0" eb="3">
      <t>ヘイショビ</t>
    </rPh>
    <rPh sb="4" eb="6">
      <t>ジッセキ</t>
    </rPh>
    <phoneticPr fontId="1"/>
  </si>
  <si>
    <t>日</t>
    <rPh sb="0" eb="1">
      <t>ヒ</t>
    </rPh>
    <phoneticPr fontId="1"/>
  </si>
  <si>
    <t>月</t>
    <rPh sb="0" eb="1">
      <t>ツキ</t>
    </rPh>
    <phoneticPr fontId="1"/>
  </si>
  <si>
    <t>計画+実績上の日数</t>
    <rPh sb="7" eb="9">
      <t>ニッスウ</t>
    </rPh>
    <phoneticPr fontId="1"/>
  </si>
  <si>
    <t>計画+実績上の対象外日数</t>
    <rPh sb="7" eb="10">
      <t>タイショウガイ</t>
    </rPh>
    <rPh sb="10" eb="12">
      <t>ニッスウ</t>
    </rPh>
    <phoneticPr fontId="1"/>
  </si>
  <si>
    <t>計画+実績上の閉所日数</t>
    <rPh sb="7" eb="9">
      <t>ヘイショ</t>
    </rPh>
    <rPh sb="9" eb="11">
      <t>ニッスウ</t>
    </rPh>
    <phoneticPr fontId="1"/>
  </si>
  <si>
    <t>計画+実績上の現場閉所率</t>
    <rPh sb="7" eb="12">
      <t>ゲンバヘイショリツ</t>
    </rPh>
    <phoneticPr fontId="1"/>
  </si>
  <si>
    <t>算定期間終了日</t>
    <rPh sb="0" eb="4">
      <t>サンテイキカン</t>
    </rPh>
    <rPh sb="4" eb="7">
      <t>シュウリョウビ</t>
    </rPh>
    <phoneticPr fontId="1"/>
  </si>
  <si>
    <t>実績</t>
    <rPh sb="0" eb="2">
      <t>ジッセキ</t>
    </rPh>
    <phoneticPr fontId="1"/>
  </si>
  <si>
    <t>対象外</t>
    <rPh sb="0" eb="3">
      <t>タイショウガイ</t>
    </rPh>
    <phoneticPr fontId="1"/>
  </si>
  <si>
    <t>○</t>
    <phoneticPr fontId="1"/>
  </si>
  <si>
    <t>閉所日</t>
    <rPh sb="0" eb="3">
      <t>ヘイショビ</t>
    </rPh>
    <phoneticPr fontId="1"/>
  </si>
  <si>
    <t>金</t>
  </si>
  <si>
    <t>金</t>
    <rPh sb="0" eb="1">
      <t>キン</t>
    </rPh>
    <phoneticPr fontId="1"/>
  </si>
  <si>
    <t>土</t>
  </si>
  <si>
    <t>土</t>
    <rPh sb="0" eb="1">
      <t>ド</t>
    </rPh>
    <phoneticPr fontId="1"/>
  </si>
  <si>
    <t>日</t>
  </si>
  <si>
    <t>月</t>
  </si>
  <si>
    <t>火</t>
  </si>
  <si>
    <t>水</t>
  </si>
  <si>
    <t>木</t>
  </si>
  <si>
    <t>木</t>
    <rPh sb="0" eb="1">
      <t>キ</t>
    </rPh>
    <phoneticPr fontId="1"/>
  </si>
  <si>
    <t>○</t>
    <phoneticPr fontId="1"/>
  </si>
  <si>
    <t>○</t>
    <phoneticPr fontId="1"/>
  </si>
  <si>
    <t>計画</t>
    <rPh sb="0" eb="2">
      <t>ケイカク</t>
    </rPh>
    <phoneticPr fontId="1"/>
  </si>
  <si>
    <t>○</t>
    <phoneticPr fontId="1"/>
  </si>
  <si>
    <t>○</t>
    <phoneticPr fontId="1"/>
  </si>
  <si>
    <t>○</t>
    <phoneticPr fontId="1"/>
  </si>
  <si>
    <t>○</t>
    <phoneticPr fontId="1"/>
  </si>
  <si>
    <t>土</t>
    <rPh sb="0" eb="1">
      <t>ド</t>
    </rPh>
    <phoneticPr fontId="1"/>
  </si>
  <si>
    <t>○</t>
    <phoneticPr fontId="1"/>
  </si>
  <si>
    <t>-</t>
    <phoneticPr fontId="1"/>
  </si>
  <si>
    <t>-</t>
    <phoneticPr fontId="1"/>
  </si>
  <si>
    <t>-</t>
    <phoneticPr fontId="1"/>
  </si>
  <si>
    <t>※現場閉所率は、少数第4位を四捨五入</t>
    <rPh sb="1" eb="6">
      <t>ゲンバヘイショリツ</t>
    </rPh>
    <rPh sb="8" eb="10">
      <t>ショウスウ</t>
    </rPh>
    <rPh sb="10" eb="11">
      <t>ダイ</t>
    </rPh>
    <rPh sb="12" eb="13">
      <t>イ</t>
    </rPh>
    <rPh sb="14" eb="18">
      <t>シシャゴニュウ</t>
    </rPh>
    <phoneticPr fontId="1"/>
  </si>
  <si>
    <t>○○○○工事</t>
    <phoneticPr fontId="1"/>
  </si>
  <si>
    <t>〇</t>
    <phoneticPr fontId="1"/>
  </si>
  <si>
    <t>算定期間回数</t>
    <rPh sb="0" eb="4">
      <t>サンテイキカン</t>
    </rPh>
    <phoneticPr fontId="1"/>
  </si>
  <si>
    <t>火</t>
    <rPh sb="0" eb="1">
      <t>ヒ</t>
    </rPh>
    <phoneticPr fontId="1"/>
  </si>
  <si>
    <t>水</t>
    <rPh sb="0" eb="1">
      <t>スイ</t>
    </rPh>
    <phoneticPr fontId="1"/>
  </si>
  <si>
    <t>木</t>
    <rPh sb="0" eb="1">
      <t>モク</t>
    </rPh>
    <phoneticPr fontId="1"/>
  </si>
  <si>
    <t>日数</t>
    <rPh sb="0" eb="2">
      <t>ニッスウ</t>
    </rPh>
    <phoneticPr fontId="1"/>
  </si>
  <si>
    <t>閉所</t>
    <rPh sb="0" eb="2">
      <t>ヘイショ</t>
    </rPh>
    <phoneticPr fontId="1"/>
  </si>
  <si>
    <t>1月</t>
    <rPh sb="1" eb="2">
      <t>ツキ</t>
    </rPh>
    <phoneticPr fontId="1"/>
  </si>
  <si>
    <t>2月</t>
  </si>
  <si>
    <t>3月</t>
  </si>
  <si>
    <t>4月</t>
  </si>
  <si>
    <t>5月</t>
  </si>
  <si>
    <t>6月</t>
  </si>
  <si>
    <t>7月</t>
  </si>
  <si>
    <t>8月</t>
  </si>
  <si>
    <t>9月</t>
  </si>
  <si>
    <t>10月</t>
  </si>
  <si>
    <t>11月</t>
  </si>
  <si>
    <t>12月</t>
  </si>
  <si>
    <t>←閉所日</t>
    <rPh sb="1" eb="4">
      <t>ヘイショビ</t>
    </rPh>
    <phoneticPr fontId="1"/>
  </si>
  <si>
    <t>←曜日</t>
    <rPh sb="1" eb="3">
      <t>ヨウビ</t>
    </rPh>
    <phoneticPr fontId="1"/>
  </si>
  <si>
    <t>計画</t>
    <phoneticPr fontId="1"/>
  </si>
  <si>
    <t>算定期間日数：</t>
    <rPh sb="0" eb="2">
      <t>サンテイ</t>
    </rPh>
    <rPh sb="2" eb="4">
      <t>キカン</t>
    </rPh>
    <rPh sb="4" eb="6">
      <t>ニッスウ</t>
    </rPh>
    <phoneticPr fontId="1"/>
  </si>
  <si>
    <t>年</t>
    <rPh sb="0" eb="1">
      <t>ネン</t>
    </rPh>
    <phoneticPr fontId="1"/>
  </si>
  <si>
    <t>提出日を記入し保存の上NAA監督員へ提出してください。</t>
    <rPh sb="0" eb="2">
      <t>テイシュツ</t>
    </rPh>
    <rPh sb="2" eb="3">
      <t>ビ</t>
    </rPh>
    <rPh sb="4" eb="6">
      <t>キニュウ</t>
    </rPh>
    <rPh sb="7" eb="9">
      <t>ホゾン</t>
    </rPh>
    <rPh sb="10" eb="11">
      <t>ウエ</t>
    </rPh>
    <rPh sb="14" eb="17">
      <t>カントクイン</t>
    </rPh>
    <rPh sb="18" eb="20">
      <t>テイシュツ</t>
    </rPh>
    <phoneticPr fontId="1"/>
  </si>
  <si>
    <t>・4週8休を達成していない場合閉所率が赤く表示されますが算定期間末での実施状況により達成の判断をします。</t>
    <rPh sb="2" eb="3">
      <t>シュウ</t>
    </rPh>
    <rPh sb="4" eb="5">
      <t>キュウ</t>
    </rPh>
    <rPh sb="6" eb="8">
      <t>タッセイ</t>
    </rPh>
    <rPh sb="13" eb="15">
      <t>バアイ</t>
    </rPh>
    <rPh sb="15" eb="17">
      <t>ヘイショ</t>
    </rPh>
    <rPh sb="17" eb="18">
      <t>リツ</t>
    </rPh>
    <rPh sb="19" eb="20">
      <t>アカ</t>
    </rPh>
    <rPh sb="21" eb="23">
      <t>ヒョウジ</t>
    </rPh>
    <rPh sb="28" eb="32">
      <t>サンテイキカン</t>
    </rPh>
    <rPh sb="32" eb="33">
      <t>マツ</t>
    </rPh>
    <rPh sb="35" eb="39">
      <t>ジッシジョウキョウ</t>
    </rPh>
    <rPh sb="42" eb="44">
      <t>タッセイ</t>
    </rPh>
    <rPh sb="45" eb="47">
      <t>ハンダン</t>
    </rPh>
    <phoneticPr fontId="1"/>
  </si>
  <si>
    <t>★工事着手時(最初の提出)</t>
    <rPh sb="1" eb="6">
      <t>コウジチャクシュジ</t>
    </rPh>
    <rPh sb="7" eb="9">
      <t>サイショ</t>
    </rPh>
    <rPh sb="10" eb="12">
      <t>テイシュツ</t>
    </rPh>
    <phoneticPr fontId="1"/>
  </si>
  <si>
    <t>★工事期間中(月内の作業終了時)</t>
    <rPh sb="1" eb="6">
      <t>コウジキカンチュウ</t>
    </rPh>
    <rPh sb="7" eb="9">
      <t>ツキナイ</t>
    </rPh>
    <rPh sb="10" eb="12">
      <t>サギョウ</t>
    </rPh>
    <rPh sb="12" eb="15">
      <t>シュウリョウジ</t>
    </rPh>
    <phoneticPr fontId="1"/>
  </si>
  <si>
    <t>直前に監督員へ提出した計画表の「計画」を「実績」に直し、実績の閉所、対象期間を上書き入力してください。</t>
    <rPh sb="0" eb="2">
      <t>チョクゼン</t>
    </rPh>
    <rPh sb="3" eb="6">
      <t>カントクイン</t>
    </rPh>
    <rPh sb="7" eb="9">
      <t>テイシュツ</t>
    </rPh>
    <rPh sb="11" eb="14">
      <t>ケイカクヒョウ</t>
    </rPh>
    <rPh sb="16" eb="18">
      <t>ケイカク</t>
    </rPh>
    <rPh sb="21" eb="23">
      <t>ジッセキ</t>
    </rPh>
    <rPh sb="25" eb="26">
      <t>ナオ</t>
    </rPh>
    <rPh sb="28" eb="30">
      <t>ジッセキ</t>
    </rPh>
    <rPh sb="31" eb="33">
      <t>ヘイショ</t>
    </rPh>
    <rPh sb="34" eb="38">
      <t>タイショウキカン</t>
    </rPh>
    <rPh sb="39" eb="41">
      <t>ウワガ</t>
    </rPh>
    <rPh sb="42" eb="44">
      <t>ニュウリョク</t>
    </rPh>
    <phoneticPr fontId="1"/>
  </si>
  <si>
    <t>★契約時(計画・実績表の準備)</t>
    <rPh sb="1" eb="4">
      <t>ケイヤクジ</t>
    </rPh>
    <rPh sb="5" eb="7">
      <t>ケイカク</t>
    </rPh>
    <rPh sb="8" eb="10">
      <t>ジッセキ</t>
    </rPh>
    <rPh sb="10" eb="11">
      <t>ヒョウ</t>
    </rPh>
    <rPh sb="12" eb="14">
      <t>ジュンビ</t>
    </rPh>
    <phoneticPr fontId="1"/>
  </si>
  <si>
    <t>提出日を記入し上書き保存の上NAA監督員へ提出してください。</t>
    <rPh sb="0" eb="2">
      <t>テイシュツ</t>
    </rPh>
    <rPh sb="2" eb="3">
      <t>ビ</t>
    </rPh>
    <rPh sb="4" eb="6">
      <t>キニュウ</t>
    </rPh>
    <rPh sb="7" eb="9">
      <t>ウワガ</t>
    </rPh>
    <rPh sb="10" eb="12">
      <t>ホゾン</t>
    </rPh>
    <rPh sb="13" eb="14">
      <t>ウエ</t>
    </rPh>
    <rPh sb="17" eb="20">
      <t>カントクイン</t>
    </rPh>
    <rPh sb="21" eb="23">
      <t>テイシュツ</t>
    </rPh>
    <phoneticPr fontId="1"/>
  </si>
  <si>
    <t>★算定期間終了時(引渡後)</t>
    <rPh sb="1" eb="5">
      <t>サンテイキカン</t>
    </rPh>
    <rPh sb="5" eb="8">
      <t>シュウリョウジ</t>
    </rPh>
    <rPh sb="9" eb="11">
      <t>ヒキワタシ</t>
    </rPh>
    <rPh sb="11" eb="12">
      <t>ゴ</t>
    </rPh>
    <phoneticPr fontId="1"/>
  </si>
  <si>
    <t>・算定期間での達成状況確認には使用しません、検査前後に速やかにご提出をお願いします。</t>
    <rPh sb="1" eb="5">
      <t>サンテイキカン</t>
    </rPh>
    <rPh sb="7" eb="11">
      <t>タッセイジョウキョウ</t>
    </rPh>
    <rPh sb="11" eb="13">
      <t>カクニン</t>
    </rPh>
    <rPh sb="15" eb="17">
      <t>シヨウ</t>
    </rPh>
    <rPh sb="22" eb="26">
      <t>ケンサゼンゴ</t>
    </rPh>
    <rPh sb="27" eb="28">
      <t>スミ</t>
    </rPh>
    <rPh sb="32" eb="34">
      <t>テイシュツ</t>
    </rPh>
    <rPh sb="36" eb="37">
      <t>ネガ</t>
    </rPh>
    <phoneticPr fontId="1"/>
  </si>
  <si>
    <t>工事件名～算定期間終了日について上部の青ハッチング部分を記入</t>
    <rPh sb="0" eb="4">
      <t>コウジケンメイ</t>
    </rPh>
    <rPh sb="5" eb="12">
      <t>サンテイキカンシュウリョウビ</t>
    </rPh>
    <rPh sb="16" eb="18">
      <t>ジョウブ</t>
    </rPh>
    <rPh sb="19" eb="20">
      <t>アオ</t>
    </rPh>
    <rPh sb="25" eb="27">
      <t>ブブン</t>
    </rPh>
    <rPh sb="28" eb="30">
      <t>キニュウ</t>
    </rPh>
    <phoneticPr fontId="1"/>
  </si>
  <si>
    <t>→右上の計画+実績部分に記入した計画に基づく実施状況が計算されます。</t>
    <rPh sb="1" eb="3">
      <t>ミギウエ</t>
    </rPh>
    <rPh sb="4" eb="6">
      <t>ケイカク</t>
    </rPh>
    <rPh sb="7" eb="9">
      <t>ジッセキ</t>
    </rPh>
    <rPh sb="9" eb="11">
      <t>ブブン</t>
    </rPh>
    <rPh sb="12" eb="14">
      <t>キニュウ</t>
    </rPh>
    <rPh sb="16" eb="18">
      <t>ケイカク</t>
    </rPh>
    <rPh sb="19" eb="20">
      <t>モト</t>
    </rPh>
    <rPh sb="22" eb="26">
      <t>ジッシジョウキョウ</t>
    </rPh>
    <rPh sb="27" eb="29">
      <t>ケイサン</t>
    </rPh>
    <phoneticPr fontId="1"/>
  </si>
  <si>
    <t>→右上の実績部分に記入した実績に基づく実施状況が計算されます。</t>
    <rPh sb="1" eb="3">
      <t>ミギウエ</t>
    </rPh>
    <rPh sb="4" eb="6">
      <t>ジッセキ</t>
    </rPh>
    <rPh sb="6" eb="8">
      <t>ブブン</t>
    </rPh>
    <rPh sb="9" eb="11">
      <t>キニュウ</t>
    </rPh>
    <rPh sb="13" eb="15">
      <t>ジッセキ</t>
    </rPh>
    <rPh sb="16" eb="17">
      <t>モト</t>
    </rPh>
    <rPh sb="19" eb="23">
      <t>ジッシジョウキョウ</t>
    </rPh>
    <rPh sb="24" eb="26">
      <t>ケイサン</t>
    </rPh>
    <phoneticPr fontId="1"/>
  </si>
  <si>
    <t>→右上の計画+実績部分に記入した計画とこれまでの実績に基づく実施状況が計算されます。</t>
    <rPh sb="1" eb="3">
      <t>ミギウエ</t>
    </rPh>
    <rPh sb="4" eb="6">
      <t>ケイカク</t>
    </rPh>
    <rPh sb="7" eb="9">
      <t>ジッセキ</t>
    </rPh>
    <rPh sb="9" eb="11">
      <t>ブブン</t>
    </rPh>
    <rPh sb="12" eb="14">
      <t>キニュウ</t>
    </rPh>
    <rPh sb="16" eb="18">
      <t>ケイカク</t>
    </rPh>
    <rPh sb="24" eb="26">
      <t>ジッセキ</t>
    </rPh>
    <rPh sb="27" eb="28">
      <t>モト</t>
    </rPh>
    <rPh sb="30" eb="34">
      <t>ジッシジョウキョウ</t>
    </rPh>
    <rPh sb="35" eb="37">
      <t>ケイサン</t>
    </rPh>
    <phoneticPr fontId="1"/>
  </si>
  <si>
    <t>最初の表の青ハッチングの月、区分(「計画」)、曜日を入力し、対象外期間と閉所日を記入してください。</t>
    <rPh sb="0" eb="2">
      <t>サイショ</t>
    </rPh>
    <rPh sb="3" eb="4">
      <t>ヒョウ</t>
    </rPh>
    <rPh sb="12" eb="13">
      <t>ツキ</t>
    </rPh>
    <rPh sb="14" eb="16">
      <t>クブン</t>
    </rPh>
    <rPh sb="18" eb="20">
      <t>ケイカク</t>
    </rPh>
    <rPh sb="23" eb="25">
      <t>ヨウビ</t>
    </rPh>
    <rPh sb="26" eb="28">
      <t>ニュウリョク</t>
    </rPh>
    <rPh sb="30" eb="35">
      <t>タイショウガイキカン</t>
    </rPh>
    <rPh sb="36" eb="39">
      <t>ヘイショビ</t>
    </rPh>
    <rPh sb="40" eb="42">
      <t>キニュウ</t>
    </rPh>
    <phoneticPr fontId="1"/>
  </si>
  <si>
    <t>・曜日については計算に使用しますので暦通り入力してください。</t>
    <rPh sb="8" eb="10">
      <t>ケイサン</t>
    </rPh>
    <rPh sb="11" eb="13">
      <t>シヨウ</t>
    </rPh>
    <phoneticPr fontId="1"/>
  </si>
  <si>
    <t>月</t>
    <rPh sb="0" eb="1">
      <t>ツキ</t>
    </rPh>
    <phoneticPr fontId="1"/>
  </si>
  <si>
    <t>・例えば2月の30日部分に曜日を入れると「←曜日」に注意がでます。</t>
    <rPh sb="1" eb="2">
      <t>タト</t>
    </rPh>
    <rPh sb="5" eb="6">
      <t>ツキ</t>
    </rPh>
    <rPh sb="9" eb="12">
      <t>ニチブブン</t>
    </rPh>
    <rPh sb="13" eb="15">
      <t>ヨウビ</t>
    </rPh>
    <rPh sb="16" eb="17">
      <t>イ</t>
    </rPh>
    <rPh sb="22" eb="24">
      <t>ヨウビ</t>
    </rPh>
    <rPh sb="26" eb="28">
      <t>チュウイ</t>
    </rPh>
    <phoneticPr fontId="1"/>
  </si>
  <si>
    <t>・達成率計算の都合で対象外期間に閉所を入力すると「←閉所」に注意が出ますので記入しないようにしてください。</t>
    <rPh sb="1" eb="4">
      <t>タッセイリツ</t>
    </rPh>
    <rPh sb="4" eb="6">
      <t>ケイサン</t>
    </rPh>
    <rPh sb="7" eb="9">
      <t>ツゴウ</t>
    </rPh>
    <rPh sb="10" eb="13">
      <t>タイショウガイ</t>
    </rPh>
    <rPh sb="13" eb="15">
      <t>キカン</t>
    </rPh>
    <rPh sb="16" eb="18">
      <t>ヘイショ</t>
    </rPh>
    <rPh sb="19" eb="21">
      <t>ニュウリョク</t>
    </rPh>
    <rPh sb="26" eb="28">
      <t>ヘイショ</t>
    </rPh>
    <rPh sb="30" eb="32">
      <t>チュウイ</t>
    </rPh>
    <rPh sb="33" eb="34">
      <t>デ</t>
    </rPh>
    <rPh sb="38" eb="40">
      <t>キニュウ</t>
    </rPh>
    <phoneticPr fontId="1"/>
  </si>
  <si>
    <t>★はじめに</t>
    <phoneticPr fontId="1"/>
  </si>
  <si>
    <t>計算ミスにつながりますので青ハッチング部分以外は触らないようにしてください。</t>
    <rPh sb="0" eb="2">
      <t>ケイサン</t>
    </rPh>
    <rPh sb="13" eb="14">
      <t>アオ</t>
    </rPh>
    <rPh sb="19" eb="21">
      <t>ブブン</t>
    </rPh>
    <rPh sb="21" eb="23">
      <t>イガイ</t>
    </rPh>
    <rPh sb="24" eb="25">
      <t>サワ</t>
    </rPh>
    <phoneticPr fontId="1"/>
  </si>
  <si>
    <t>ミス防止のためなるべく「自動作成バージョン(マクロ)」を使用してください</t>
    <rPh sb="2" eb="4">
      <t>ボウシ</t>
    </rPh>
    <rPh sb="12" eb="16">
      <t>ジドウサクセイ</t>
    </rPh>
    <rPh sb="28" eb="30">
      <t>シヨウ</t>
    </rPh>
    <phoneticPr fontId="1"/>
  </si>
  <si>
    <t>・30日までで終わる月は31日に曜日を記載しないでください。</t>
    <rPh sb="16" eb="18">
      <t>ヨウビ</t>
    </rPh>
    <phoneticPr fontId="1"/>
  </si>
  <si>
    <t>・表が足りなくなった場合はエクセルのA11からA16をコピーして貼り付けてください。</t>
    <rPh sb="1" eb="2">
      <t>ヒョウ</t>
    </rPh>
    <rPh sb="3" eb="4">
      <t>タ</t>
    </rPh>
    <rPh sb="10" eb="12">
      <t>バアイ</t>
    </rPh>
    <rPh sb="32" eb="33">
      <t>ハ</t>
    </rPh>
    <rPh sb="34" eb="35">
      <t>ツ</t>
    </rPh>
    <phoneticPr fontId="1"/>
  </si>
  <si>
    <t>・範囲外も計算に使用しておりますので注意してコピーしてください。</t>
    <rPh sb="1" eb="4">
      <t>ハンイガイ</t>
    </rPh>
    <rPh sb="5" eb="7">
      <t>ケイサン</t>
    </rPh>
    <rPh sb="8" eb="10">
      <t>シヨウ</t>
    </rPh>
    <rPh sb="18" eb="20">
      <t>チュウイ</t>
    </rPh>
    <phoneticPr fontId="1"/>
  </si>
  <si>
    <t>次の表の青ハッチングの月、区分(「計画」)、曜日を入力し、対象外期間と閉所日を記入してください。</t>
    <rPh sb="0" eb="1">
      <t>ツギ</t>
    </rPh>
    <rPh sb="2" eb="3">
      <t>ヒョウ</t>
    </rPh>
    <rPh sb="11" eb="12">
      <t>ツキ</t>
    </rPh>
    <rPh sb="13" eb="15">
      <t>クブン</t>
    </rPh>
    <rPh sb="17" eb="19">
      <t>ケイカク</t>
    </rPh>
    <rPh sb="22" eb="24">
      <t>ヨウビ</t>
    </rPh>
    <rPh sb="25" eb="27">
      <t>ニュウリョク</t>
    </rPh>
    <rPh sb="29" eb="34">
      <t>タイショウガイキカン</t>
    </rPh>
    <rPh sb="35" eb="38">
      <t>ヘイショビ</t>
    </rPh>
    <rPh sb="39" eb="41">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</si>
</sst>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yyyy&quot;年&quot;m&quot;月&quot;d&quot;日&quot;;@"/>
    <numFmt numFmtId="178" formatCode="0_);[Red]\(0\)"/>
    <numFmt numFmtId="179" formatCode="[$-F800]dddd\,\ mmmm\ dd\,\ yyyy"/>
    <numFmt numFmtId="180" formatCode="General&quot;月&quot;"/>
    <numFmt numFmtId="181" formatCode="General&quot;年&quot;"/>
    <numFmt numFmtId="182" formatCode="0_ "/>
  </numFmts>
  <fonts count="13"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2"/>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8"/>
      <color theme="1"/>
      <name val="ＭＳ Ｐゴシック"/>
      <family val="2"/>
      <charset val="128"/>
      <scheme val="minor"/>
    </font>
    <font>
      <sz val="11"/>
      <color theme="1"/>
      <name val="ＭＳ Ｐゴシック"/>
      <family val="2"/>
      <charset val="128"/>
      <scheme val="minor"/>
    </font>
    <font>
      <sz val="9"/>
      <color rgb="FFFF0000"/>
      <name val="ＭＳ Ｐゴシック"/>
      <family val="3"/>
      <charset val="128"/>
      <scheme val="minor"/>
    </font>
    <font>
      <b/>
      <sz val="9"/>
      <color rgb="FFFF0000"/>
      <name val="ＭＳ Ｐゴシック"/>
      <family val="3"/>
      <charset val="128"/>
      <scheme val="minor"/>
    </font>
    <font>
      <sz val="9"/>
      <name val="ＭＳ Ｐゴシック"/>
      <family val="3"/>
      <charset val="128"/>
      <scheme val="minor"/>
    </font>
    <font>
      <sz val="12"/>
      <name val="ＭＳ Ｐゴシック"/>
      <family val="3"/>
      <charset val="128"/>
      <scheme val="minor"/>
    </font>
    <font>
      <sz val="9"/>
      <color theme="0"/>
      <name val="ＭＳ Ｐ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84">
    <xf numFmtId="0" fontId="0" fillId="0" borderId="0" xfId="0">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0" fontId="6" fillId="0" borderId="0" xfId="0" applyFont="1">
      <alignment vertical="center"/>
    </xf>
    <xf numFmtId="0" fontId="2"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lignment vertical="center"/>
    </xf>
    <xf numFmtId="177" fontId="4" fillId="0" borderId="0" xfId="0" applyNumberFormat="1" applyFont="1" applyAlignment="1">
      <alignment horizontal="center" vertical="center"/>
    </xf>
    <xf numFmtId="176" fontId="5" fillId="0" borderId="11" xfId="0" applyNumberFormat="1" applyFont="1" applyBorder="1" applyAlignment="1">
      <alignment horizontal="center" vertical="center"/>
    </xf>
    <xf numFmtId="0" fontId="2" fillId="0" borderId="9" xfId="0" applyFont="1" applyBorder="1" applyAlignment="1">
      <alignment horizontal="center" vertical="center"/>
    </xf>
    <xf numFmtId="178" fontId="5" fillId="0" borderId="1" xfId="0" applyNumberFormat="1" applyFont="1" applyBorder="1" applyAlignment="1">
      <alignment horizontal="center" vertical="center"/>
    </xf>
    <xf numFmtId="178" fontId="2" fillId="0" borderId="1" xfId="0" applyNumberFormat="1" applyFont="1" applyBorder="1" applyAlignment="1">
      <alignment horizontal="center" vertical="center"/>
    </xf>
    <xf numFmtId="178" fontId="2" fillId="0" borderId="4" xfId="0" applyNumberFormat="1" applyFont="1" applyBorder="1" applyAlignment="1">
      <alignment horizontal="center" vertical="center"/>
    </xf>
    <xf numFmtId="178" fontId="4" fillId="0" borderId="0" xfId="0" applyNumberFormat="1" applyFont="1" applyAlignment="1">
      <alignment horizontal="center" vertical="center"/>
    </xf>
    <xf numFmtId="0" fontId="2" fillId="0" borderId="11" xfId="0" applyFont="1" applyBorder="1" applyAlignment="1">
      <alignment horizontal="center" vertical="center"/>
    </xf>
    <xf numFmtId="2" fontId="4" fillId="0" borderId="1" xfId="0" applyNumberFormat="1" applyFont="1" applyBorder="1" applyAlignment="1">
      <alignment horizontal="center" vertical="center"/>
    </xf>
    <xf numFmtId="2" fontId="4" fillId="0" borderId="3" xfId="0" applyNumberFormat="1" applyFont="1" applyBorder="1" applyAlignment="1">
      <alignment horizontal="center" vertical="center"/>
    </xf>
    <xf numFmtId="0" fontId="2" fillId="0" borderId="2" xfId="0" applyFont="1" applyBorder="1" applyAlignment="1">
      <alignment horizontal="center" vertical="center"/>
    </xf>
    <xf numFmtId="178" fontId="5" fillId="0" borderId="2"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right"/>
    </xf>
    <xf numFmtId="178" fontId="2" fillId="0" borderId="1" xfId="0" applyNumberFormat="1" applyFont="1" applyBorder="1" applyAlignment="1">
      <alignment horizontal="right"/>
    </xf>
    <xf numFmtId="178" fontId="4" fillId="0" borderId="2" xfId="0" applyNumberFormat="1" applyFont="1" applyBorder="1">
      <alignment vertical="center"/>
    </xf>
    <xf numFmtId="178" fontId="9" fillId="0" borderId="0" xfId="0" applyNumberFormat="1" applyFont="1" applyAlignment="1">
      <alignment horizontal="center" vertical="center"/>
    </xf>
    <xf numFmtId="178" fontId="4" fillId="0" borderId="0" xfId="0" applyNumberFormat="1" applyFont="1">
      <alignment vertical="center"/>
    </xf>
    <xf numFmtId="0" fontId="4" fillId="0" borderId="13" xfId="0" applyFont="1" applyBorder="1">
      <alignment vertical="center"/>
    </xf>
    <xf numFmtId="0" fontId="4" fillId="2" borderId="1" xfId="0" applyFont="1" applyFill="1" applyBorder="1" applyAlignment="1">
      <alignment horizontal="left" vertical="center"/>
    </xf>
    <xf numFmtId="178" fontId="2"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11"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xf>
    <xf numFmtId="177" fontId="12" fillId="0" borderId="0" xfId="0" applyNumberFormat="1" applyFont="1" applyAlignment="1">
      <alignment horizontal="center" vertical="center"/>
    </xf>
    <xf numFmtId="182" fontId="10" fillId="0" borderId="0" xfId="0" applyNumberFormat="1" applyFont="1" applyAlignment="1">
      <alignment horizontal="center" vertical="center"/>
    </xf>
    <xf numFmtId="0" fontId="12" fillId="0" borderId="0" xfId="0" applyFont="1">
      <alignment vertical="center"/>
    </xf>
    <xf numFmtId="181" fontId="4" fillId="2" borderId="1" xfId="0" applyNumberFormat="1" applyFont="1" applyFill="1" applyBorder="1" applyAlignment="1">
      <alignment horizontal="center" vertical="center"/>
    </xf>
    <xf numFmtId="180" fontId="10" fillId="2" borderId="1" xfId="0" applyNumberFormat="1" applyFont="1" applyFill="1" applyBorder="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177" fontId="10" fillId="2" borderId="1" xfId="0" applyNumberFormat="1" applyFont="1" applyFill="1" applyBorder="1" applyAlignment="1">
      <alignment horizontal="center" vertical="center"/>
    </xf>
    <xf numFmtId="0" fontId="10" fillId="0" borderId="0" xfId="0" applyFont="1" applyAlignment="1">
      <alignment horizontal="center" vertical="center"/>
    </xf>
    <xf numFmtId="0" fontId="4" fillId="0" borderId="0" xfId="0" applyFont="1" applyAlignment="1">
      <alignment horizontal="center" vertical="center"/>
    </xf>
    <xf numFmtId="0" fontId="10" fillId="2" borderId="4" xfId="0" applyFont="1" applyFill="1" applyBorder="1" applyAlignment="1">
      <alignment horizontal="left" vertical="center"/>
    </xf>
    <xf numFmtId="0" fontId="10" fillId="2" borderId="8" xfId="0" applyFont="1" applyFill="1" applyBorder="1" applyAlignment="1">
      <alignment horizontal="left" vertical="center"/>
    </xf>
    <xf numFmtId="0" fontId="10" fillId="2" borderId="5" xfId="0" applyFont="1" applyFill="1" applyBorder="1" applyAlignment="1">
      <alignment horizontal="left" vertical="center"/>
    </xf>
    <xf numFmtId="179" fontId="4" fillId="2" borderId="4" xfId="0" applyNumberFormat="1" applyFont="1" applyFill="1" applyBorder="1" applyAlignment="1">
      <alignment horizontal="center" vertical="center"/>
    </xf>
    <xf numFmtId="179" fontId="4" fillId="2" borderId="8" xfId="0" applyNumberFormat="1" applyFont="1" applyFill="1" applyBorder="1" applyAlignment="1">
      <alignment horizontal="center" vertical="center"/>
    </xf>
    <xf numFmtId="179" fontId="4" fillId="2" borderId="5" xfId="0" applyNumberFormat="1" applyFont="1" applyFill="1" applyBorder="1" applyAlignment="1">
      <alignment horizontal="center" vertical="center"/>
    </xf>
    <xf numFmtId="10" fontId="4" fillId="0" borderId="1" xfId="1" applyNumberFormat="1" applyFont="1" applyBorder="1" applyAlignment="1">
      <alignment horizontal="center" vertical="center"/>
    </xf>
    <xf numFmtId="177" fontId="4" fillId="2" borderId="4" xfId="0" applyNumberFormat="1" applyFont="1" applyFill="1" applyBorder="1" applyAlignment="1">
      <alignment horizontal="center" vertical="center"/>
    </xf>
    <xf numFmtId="177" fontId="4" fillId="2" borderId="8" xfId="0" applyNumberFormat="1" applyFont="1" applyFill="1" applyBorder="1" applyAlignment="1">
      <alignment horizontal="center" vertical="center"/>
    </xf>
    <xf numFmtId="177" fontId="4" fillId="2" borderId="5" xfId="0" applyNumberFormat="1" applyFont="1" applyFill="1" applyBorder="1" applyAlignment="1">
      <alignment horizontal="center" vertical="center"/>
    </xf>
    <xf numFmtId="10" fontId="4" fillId="0" borderId="1" xfId="0" applyNumberFormat="1" applyFont="1" applyBorder="1" applyAlignment="1">
      <alignment horizontal="center" vertical="center"/>
    </xf>
    <xf numFmtId="178" fontId="4" fillId="0" borderId="2" xfId="0" applyNumberFormat="1" applyFont="1" applyBorder="1" applyAlignment="1">
      <alignment horizontal="center" vertical="center"/>
    </xf>
    <xf numFmtId="178" fontId="4" fillId="0" borderId="3" xfId="0" applyNumberFormat="1" applyFont="1" applyBorder="1" applyAlignment="1">
      <alignment horizontal="center" vertical="center"/>
    </xf>
    <xf numFmtId="178" fontId="4" fillId="0" borderId="6" xfId="0" applyNumberFormat="1" applyFont="1" applyBorder="1" applyAlignment="1">
      <alignment horizontal="center" vertical="center"/>
    </xf>
    <xf numFmtId="178" fontId="4" fillId="0" borderId="7" xfId="0" applyNumberFormat="1" applyFont="1" applyBorder="1" applyAlignment="1">
      <alignment horizontal="center" vertical="center"/>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4" fontId="4" fillId="0" borderId="1" xfId="0" applyNumberFormat="1" applyFont="1" applyBorder="1" applyAlignment="1">
      <alignment horizontal="center" vertical="center"/>
    </xf>
    <xf numFmtId="0" fontId="4" fillId="0" borderId="4" xfId="0" applyFont="1" applyBorder="1" applyAlignment="1">
      <alignment horizontal="left" vertical="center"/>
    </xf>
    <xf numFmtId="0" fontId="4" fillId="0" borderId="8" xfId="0" applyFont="1" applyBorder="1" applyAlignment="1">
      <alignment horizontal="left" vertical="center"/>
    </xf>
    <xf numFmtId="0" fontId="4" fillId="0" borderId="5" xfId="0" applyFont="1" applyBorder="1" applyAlignment="1">
      <alignment horizontal="left" vertical="center"/>
    </xf>
    <xf numFmtId="14" fontId="4" fillId="0" borderId="4" xfId="0" applyNumberFormat="1" applyFont="1" applyBorder="1" applyAlignment="1">
      <alignment horizontal="center" vertical="center"/>
    </xf>
    <xf numFmtId="14" fontId="4" fillId="0" borderId="8" xfId="0" applyNumberFormat="1" applyFont="1" applyBorder="1" applyAlignment="1">
      <alignment horizontal="center" vertical="center"/>
    </xf>
    <xf numFmtId="14" fontId="4" fillId="0" borderId="5" xfId="0" applyNumberFormat="1" applyFont="1" applyBorder="1" applyAlignment="1">
      <alignment horizontal="center" vertical="center"/>
    </xf>
  </cellXfs>
  <cellStyles count="2">
    <cellStyle name="パーセント" xfId="1" builtinId="5"/>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213360</xdr:colOff>
      <xdr:row>0</xdr:row>
      <xdr:rowOff>0</xdr:rowOff>
    </xdr:from>
    <xdr:to>
      <xdr:col>32</xdr:col>
      <xdr:colOff>426720</xdr:colOff>
      <xdr:row>1</xdr:row>
      <xdr:rowOff>129540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05900" y="0"/>
          <a:ext cx="777240" cy="2971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別添２</a:t>
          </a:r>
          <a:endParaRPr kumimoji="1" lang="en-US" altLang="ja-JP"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213360</xdr:colOff>
      <xdr:row>0</xdr:row>
      <xdr:rowOff>0</xdr:rowOff>
    </xdr:from>
    <xdr:to>
      <xdr:col>32</xdr:col>
      <xdr:colOff>426720</xdr:colOff>
      <xdr:row>1</xdr:row>
      <xdr:rowOff>129540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105900" y="0"/>
          <a:ext cx="777240" cy="2971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別添２</a:t>
          </a:r>
        </a:p>
      </xdr:txBody>
    </xdr:sp>
    <xdr:clientData/>
  </xdr:twoCellAnchor>
  <xdr:twoCellAnchor>
    <xdr:from>
      <xdr:col>16</xdr:col>
      <xdr:colOff>228601</xdr:colOff>
      <xdr:row>2</xdr:row>
      <xdr:rowOff>134815</xdr:rowOff>
    </xdr:from>
    <xdr:to>
      <xdr:col>24</xdr:col>
      <xdr:colOff>187570</xdr:colOff>
      <xdr:row>4</xdr:row>
      <xdr:rowOff>105508</xdr:rowOff>
    </xdr:to>
    <xdr:sp macro="" textlink="">
      <xdr:nvSpPr>
        <xdr:cNvPr id="3" name="四角形吹き出し 2">
          <a:extLst>
            <a:ext uri="{FF2B5EF4-FFF2-40B4-BE49-F238E27FC236}">
              <a16:creationId xmlns:a16="http://schemas.microsoft.com/office/drawing/2014/main" id="{00000000-0008-0000-0400-000003000000}"/>
            </a:ext>
          </a:extLst>
        </xdr:cNvPr>
        <xdr:cNvSpPr/>
      </xdr:nvSpPr>
      <xdr:spPr>
        <a:xfrm>
          <a:off x="5164016" y="480646"/>
          <a:ext cx="2209800" cy="322385"/>
        </a:xfrm>
        <a:prstGeom prst="wedgeRectCallout">
          <a:avLst>
            <a:gd name="adj1" fmla="val 40270"/>
            <a:gd name="adj2" fmla="val 97046"/>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実績</a:t>
          </a:r>
          <a:r>
            <a:rPr kumimoji="1" lang="en-US" altLang="ja-JP" sz="1100"/>
            <a:t>+</a:t>
          </a:r>
          <a:r>
            <a:rPr kumimoji="1" lang="ja-JP" altLang="en-US" sz="1100"/>
            <a:t>計画の各日数の合計記載</a:t>
          </a:r>
        </a:p>
      </xdr:txBody>
    </xdr:sp>
    <xdr:clientData/>
  </xdr:twoCellAnchor>
  <xdr:twoCellAnchor>
    <xdr:from>
      <xdr:col>23</xdr:col>
      <xdr:colOff>246185</xdr:colOff>
      <xdr:row>4</xdr:row>
      <xdr:rowOff>152400</xdr:rowOff>
    </xdr:from>
    <xdr:to>
      <xdr:col>25</xdr:col>
      <xdr:colOff>46892</xdr:colOff>
      <xdr:row>8</xdr:row>
      <xdr:rowOff>5861</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151077" y="849923"/>
          <a:ext cx="439615" cy="556846"/>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17585</xdr:colOff>
      <xdr:row>9</xdr:row>
      <xdr:rowOff>82061</xdr:rowOff>
    </xdr:from>
    <xdr:to>
      <xdr:col>24</xdr:col>
      <xdr:colOff>304800</xdr:colOff>
      <xdr:row>10</xdr:row>
      <xdr:rowOff>146538</xdr:rowOff>
    </xdr:to>
    <xdr:sp macro="" textlink="">
      <xdr:nvSpPr>
        <xdr:cNvPr id="5" name="四角形吹き出し 4">
          <a:extLst>
            <a:ext uri="{FF2B5EF4-FFF2-40B4-BE49-F238E27FC236}">
              <a16:creationId xmlns:a16="http://schemas.microsoft.com/office/drawing/2014/main" id="{00000000-0008-0000-0400-000005000000}"/>
            </a:ext>
          </a:extLst>
        </xdr:cNvPr>
        <xdr:cNvSpPr/>
      </xdr:nvSpPr>
      <xdr:spPr>
        <a:xfrm>
          <a:off x="5515708" y="1658815"/>
          <a:ext cx="1975338" cy="240323"/>
        </a:xfrm>
        <a:prstGeom prst="wedgeRectCallout">
          <a:avLst>
            <a:gd name="adj1" fmla="val 42842"/>
            <a:gd name="adj2" fmla="val -93863"/>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上記の日数で閉所率を計算</a:t>
          </a:r>
        </a:p>
      </xdr:txBody>
    </xdr:sp>
    <xdr:clientData/>
  </xdr:twoCellAnchor>
  <xdr:twoCellAnchor>
    <xdr:from>
      <xdr:col>30</xdr:col>
      <xdr:colOff>222738</xdr:colOff>
      <xdr:row>4</xdr:row>
      <xdr:rowOff>146538</xdr:rowOff>
    </xdr:from>
    <xdr:to>
      <xdr:col>32</xdr:col>
      <xdr:colOff>58614</xdr:colOff>
      <xdr:row>7</xdr:row>
      <xdr:rowOff>175845</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9173307" y="844061"/>
          <a:ext cx="439615" cy="556846"/>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25</xdr:col>
      <xdr:colOff>87924</xdr:colOff>
      <xdr:row>9</xdr:row>
      <xdr:rowOff>76199</xdr:rowOff>
    </xdr:from>
    <xdr:to>
      <xdr:col>32</xdr:col>
      <xdr:colOff>52754</xdr:colOff>
      <xdr:row>10</xdr:row>
      <xdr:rowOff>140676</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7631724" y="1652953"/>
          <a:ext cx="1975338" cy="240323"/>
        </a:xfrm>
        <a:prstGeom prst="wedgeRectCallout">
          <a:avLst>
            <a:gd name="adj1" fmla="val 42842"/>
            <a:gd name="adj2" fmla="val -93863"/>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上記の日数で閉所率を計算</a:t>
          </a:r>
        </a:p>
      </xdr:txBody>
    </xdr:sp>
    <xdr:clientData/>
  </xdr:twoCellAnchor>
  <xdr:twoCellAnchor>
    <xdr:from>
      <xdr:col>24</xdr:col>
      <xdr:colOff>76201</xdr:colOff>
      <xdr:row>3</xdr:row>
      <xdr:rowOff>41031</xdr:rowOff>
    </xdr:from>
    <xdr:to>
      <xdr:col>31</xdr:col>
      <xdr:colOff>240324</xdr:colOff>
      <xdr:row>5</xdr:row>
      <xdr:rowOff>11724</xdr:rowOff>
    </xdr:to>
    <xdr:sp macro="" textlink="">
      <xdr:nvSpPr>
        <xdr:cNvPr id="8" name="四角形吹き出し 7">
          <a:extLst>
            <a:ext uri="{FF2B5EF4-FFF2-40B4-BE49-F238E27FC236}">
              <a16:creationId xmlns:a16="http://schemas.microsoft.com/office/drawing/2014/main" id="{00000000-0008-0000-0400-000008000000}"/>
            </a:ext>
          </a:extLst>
        </xdr:cNvPr>
        <xdr:cNvSpPr/>
      </xdr:nvSpPr>
      <xdr:spPr>
        <a:xfrm>
          <a:off x="7262447" y="562708"/>
          <a:ext cx="2209800" cy="322385"/>
        </a:xfrm>
        <a:prstGeom prst="wedgeRectCallout">
          <a:avLst>
            <a:gd name="adj1" fmla="val 40270"/>
            <a:gd name="adj2" fmla="val 97046"/>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実績の各日数の合計記載</a:t>
          </a:r>
        </a:p>
      </xdr:txBody>
    </xdr:sp>
    <xdr:clientData/>
  </xdr:twoCellAnchor>
  <xdr:twoCellAnchor>
    <xdr:from>
      <xdr:col>4</xdr:col>
      <xdr:colOff>29309</xdr:colOff>
      <xdr:row>9</xdr:row>
      <xdr:rowOff>76201</xdr:rowOff>
    </xdr:from>
    <xdr:to>
      <xdr:col>10</xdr:col>
      <xdr:colOff>158262</xdr:colOff>
      <xdr:row>11</xdr:row>
      <xdr:rowOff>1</xdr:rowOff>
    </xdr:to>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1588478" y="1652955"/>
          <a:ext cx="1817076" cy="246184"/>
        </a:xfrm>
        <a:prstGeom prst="wedgeRectCallout">
          <a:avLst>
            <a:gd name="adj1" fmla="val -55751"/>
            <a:gd name="adj2" fmla="val 27955"/>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「実績」または「計画」を記載</a:t>
          </a:r>
          <a:endParaRPr kumimoji="1" lang="en-US" altLang="ja-JP" sz="1100"/>
        </a:p>
      </xdr:txBody>
    </xdr:sp>
    <xdr:clientData/>
  </xdr:twoCellAnchor>
  <xdr:twoCellAnchor>
    <xdr:from>
      <xdr:col>12</xdr:col>
      <xdr:colOff>252047</xdr:colOff>
      <xdr:row>14</xdr:row>
      <xdr:rowOff>134817</xdr:rowOff>
    </xdr:from>
    <xdr:to>
      <xdr:col>16</xdr:col>
      <xdr:colOff>29309</xdr:colOff>
      <xdr:row>17</xdr:row>
      <xdr:rowOff>41031</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a:xfrm>
          <a:off x="4062047" y="2543909"/>
          <a:ext cx="902677" cy="416168"/>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99646</xdr:colOff>
      <xdr:row>18</xdr:row>
      <xdr:rowOff>17584</xdr:rowOff>
    </xdr:from>
    <xdr:to>
      <xdr:col>21</xdr:col>
      <xdr:colOff>205153</xdr:colOff>
      <xdr:row>21</xdr:row>
      <xdr:rowOff>112643</xdr:rowOff>
    </xdr:to>
    <xdr:sp macro="" textlink="">
      <xdr:nvSpPr>
        <xdr:cNvPr id="10" name="四角形吹き出し 9">
          <a:extLst>
            <a:ext uri="{FF2B5EF4-FFF2-40B4-BE49-F238E27FC236}">
              <a16:creationId xmlns:a16="http://schemas.microsoft.com/office/drawing/2014/main" id="{00000000-0008-0000-0400-00000A000000}"/>
            </a:ext>
          </a:extLst>
        </xdr:cNvPr>
        <xdr:cNvSpPr/>
      </xdr:nvSpPr>
      <xdr:spPr>
        <a:xfrm>
          <a:off x="4519246" y="3012575"/>
          <a:ext cx="2099959" cy="592016"/>
        </a:xfrm>
        <a:prstGeom prst="wedgeRectCallout">
          <a:avLst>
            <a:gd name="adj1" fmla="val -42618"/>
            <a:gd name="adj2" fmla="val -10605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対象外期間に該当する場合は</a:t>
          </a:r>
          <a:endParaRPr kumimoji="1" lang="en-US" altLang="ja-JP" sz="1100"/>
        </a:p>
        <a:p>
          <a:pPr algn="l"/>
          <a:r>
            <a:rPr kumimoji="1" lang="ja-JP" altLang="en-US" sz="1100"/>
            <a:t>作業有無に関わらず空欄とする</a:t>
          </a:r>
        </a:p>
      </xdr:txBody>
    </xdr:sp>
    <xdr:clientData/>
  </xdr:twoCellAnchor>
  <xdr:twoCellAnchor>
    <xdr:from>
      <xdr:col>0</xdr:col>
      <xdr:colOff>697524</xdr:colOff>
      <xdr:row>10</xdr:row>
      <xdr:rowOff>134813</xdr:rowOff>
    </xdr:from>
    <xdr:to>
      <xdr:col>4</xdr:col>
      <xdr:colOff>41032</xdr:colOff>
      <xdr:row>17</xdr:row>
      <xdr:rowOff>35167</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a:xfrm>
          <a:off x="697524" y="1887413"/>
          <a:ext cx="902677" cy="106680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275492</xdr:colOff>
      <xdr:row>17</xdr:row>
      <xdr:rowOff>111369</xdr:rowOff>
    </xdr:from>
    <xdr:to>
      <xdr:col>10</xdr:col>
      <xdr:colOff>99646</xdr:colOff>
      <xdr:row>20</xdr:row>
      <xdr:rowOff>99646</xdr:rowOff>
    </xdr:to>
    <xdr:sp macro="" textlink="">
      <xdr:nvSpPr>
        <xdr:cNvPr id="13" name="四角形吹き出し 12">
          <a:extLst>
            <a:ext uri="{FF2B5EF4-FFF2-40B4-BE49-F238E27FC236}">
              <a16:creationId xmlns:a16="http://schemas.microsoft.com/office/drawing/2014/main" id="{00000000-0008-0000-0400-00000D000000}"/>
            </a:ext>
          </a:extLst>
        </xdr:cNvPr>
        <xdr:cNvSpPr/>
      </xdr:nvSpPr>
      <xdr:spPr>
        <a:xfrm>
          <a:off x="1271954" y="3030415"/>
          <a:ext cx="2074984" cy="463062"/>
        </a:xfrm>
        <a:prstGeom prst="wedgeRectCallout">
          <a:avLst>
            <a:gd name="adj1" fmla="val -42618"/>
            <a:gd name="adj2" fmla="val -10605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算出期間開始前であることがわかるよう「</a:t>
          </a:r>
          <a:r>
            <a:rPr kumimoji="1" lang="en-US" altLang="ja-JP" sz="1100"/>
            <a:t>-</a:t>
          </a:r>
          <a:r>
            <a:rPr kumimoji="1" lang="ja-JP" altLang="en-US" sz="1100"/>
            <a:t>」を記載する</a:t>
          </a:r>
          <a:endParaRPr kumimoji="1" lang="en-US" altLang="ja-JP" sz="1100"/>
        </a:p>
      </xdr:txBody>
    </xdr:sp>
    <xdr:clientData/>
  </xdr:twoCellAnchor>
  <xdr:twoCellAnchor>
    <xdr:from>
      <xdr:col>4</xdr:col>
      <xdr:colOff>82062</xdr:colOff>
      <xdr:row>33</xdr:row>
      <xdr:rowOff>58615</xdr:rowOff>
    </xdr:from>
    <xdr:to>
      <xdr:col>12</xdr:col>
      <xdr:colOff>193430</xdr:colOff>
      <xdr:row>36</xdr:row>
      <xdr:rowOff>29308</xdr:rowOff>
    </xdr:to>
    <xdr:sp macro="" textlink="">
      <xdr:nvSpPr>
        <xdr:cNvPr id="14" name="四角形吹き出し 13">
          <a:extLst>
            <a:ext uri="{FF2B5EF4-FFF2-40B4-BE49-F238E27FC236}">
              <a16:creationId xmlns:a16="http://schemas.microsoft.com/office/drawing/2014/main" id="{00000000-0008-0000-0400-00000E000000}"/>
            </a:ext>
          </a:extLst>
        </xdr:cNvPr>
        <xdr:cNvSpPr/>
      </xdr:nvSpPr>
      <xdr:spPr>
        <a:xfrm>
          <a:off x="1641231" y="5603630"/>
          <a:ext cx="2362199" cy="480647"/>
        </a:xfrm>
        <a:prstGeom prst="wedgeRectCallout">
          <a:avLst>
            <a:gd name="adj1" fmla="val -55503"/>
            <a:gd name="adj2" fmla="val -8630"/>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「計画」を記載した場合は次回提出時に「実績」を上書きする</a:t>
          </a:r>
          <a:endParaRPr kumimoji="1" lang="en-US" altLang="ja-JP" sz="1100"/>
        </a:p>
      </xdr:txBody>
    </xdr:sp>
    <xdr:clientData/>
  </xdr:twoCellAnchor>
  <xdr:twoCellAnchor>
    <xdr:from>
      <xdr:col>31</xdr:col>
      <xdr:colOff>281354</xdr:colOff>
      <xdr:row>19</xdr:row>
      <xdr:rowOff>152402</xdr:rowOff>
    </xdr:from>
    <xdr:to>
      <xdr:col>33</xdr:col>
      <xdr:colOff>35171</xdr:colOff>
      <xdr:row>25</xdr:row>
      <xdr:rowOff>99646</xdr:rowOff>
    </xdr:to>
    <xdr:sp macro="" textlink="">
      <xdr:nvSpPr>
        <xdr:cNvPr id="16" name="正方形/長方形 15">
          <a:extLst>
            <a:ext uri="{FF2B5EF4-FFF2-40B4-BE49-F238E27FC236}">
              <a16:creationId xmlns:a16="http://schemas.microsoft.com/office/drawing/2014/main" id="{00000000-0008-0000-0400-000010000000}"/>
            </a:ext>
          </a:extLst>
        </xdr:cNvPr>
        <xdr:cNvSpPr/>
      </xdr:nvSpPr>
      <xdr:spPr>
        <a:xfrm>
          <a:off x="9513277" y="3376248"/>
          <a:ext cx="562709" cy="943706"/>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656492</xdr:colOff>
      <xdr:row>25</xdr:row>
      <xdr:rowOff>99645</xdr:rowOff>
    </xdr:from>
    <xdr:to>
      <xdr:col>6</xdr:col>
      <xdr:colOff>93785</xdr:colOff>
      <xdr:row>28</xdr:row>
      <xdr:rowOff>111368</xdr:rowOff>
    </xdr:to>
    <xdr:sp macro="" textlink="">
      <xdr:nvSpPr>
        <xdr:cNvPr id="17" name="四角形吹き出し 16">
          <a:extLst>
            <a:ext uri="{FF2B5EF4-FFF2-40B4-BE49-F238E27FC236}">
              <a16:creationId xmlns:a16="http://schemas.microsoft.com/office/drawing/2014/main" id="{00000000-0008-0000-0400-000011000000}"/>
            </a:ext>
          </a:extLst>
        </xdr:cNvPr>
        <xdr:cNvSpPr/>
      </xdr:nvSpPr>
      <xdr:spPr>
        <a:xfrm>
          <a:off x="656492" y="4319953"/>
          <a:ext cx="1559170" cy="521677"/>
        </a:xfrm>
        <a:prstGeom prst="wedgeRectCallout">
          <a:avLst>
            <a:gd name="adj1" fmla="val 46648"/>
            <a:gd name="adj2" fmla="val -103989"/>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対象外期間・閉所日に「○」を記載</a:t>
          </a:r>
        </a:p>
      </xdr:txBody>
    </xdr:sp>
    <xdr:clientData/>
  </xdr:twoCellAnchor>
  <xdr:twoCellAnchor>
    <xdr:from>
      <xdr:col>26</xdr:col>
      <xdr:colOff>52754</xdr:colOff>
      <xdr:row>24</xdr:row>
      <xdr:rowOff>134816</xdr:rowOff>
    </xdr:from>
    <xdr:to>
      <xdr:col>32</xdr:col>
      <xdr:colOff>0</xdr:colOff>
      <xdr:row>26</xdr:row>
      <xdr:rowOff>123093</xdr:rowOff>
    </xdr:to>
    <xdr:sp macro="" textlink="">
      <xdr:nvSpPr>
        <xdr:cNvPr id="15" name="四角形吹き出し 14">
          <a:extLst>
            <a:ext uri="{FF2B5EF4-FFF2-40B4-BE49-F238E27FC236}">
              <a16:creationId xmlns:a16="http://schemas.microsoft.com/office/drawing/2014/main" id="{00000000-0008-0000-0400-00000F000000}"/>
            </a:ext>
          </a:extLst>
        </xdr:cNvPr>
        <xdr:cNvSpPr/>
      </xdr:nvSpPr>
      <xdr:spPr>
        <a:xfrm>
          <a:off x="7877908" y="4208585"/>
          <a:ext cx="1676400" cy="304800"/>
        </a:xfrm>
        <a:prstGeom prst="wedgeRectCallout">
          <a:avLst>
            <a:gd name="adj1" fmla="val 46648"/>
            <a:gd name="adj2" fmla="val -103989"/>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月ごとの合計日数を記載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AN58"/>
  <sheetViews>
    <sheetView tabSelected="1" view="pageBreakPreview" zoomScale="115" zoomScaleNormal="115" zoomScaleSheetLayoutView="115" workbookViewId="0">
      <selection activeCell="AM16" sqref="AM16"/>
    </sheetView>
  </sheetViews>
  <sheetFormatPr defaultColWidth="8.88671875" defaultRowHeight="10.8" x14ac:dyDescent="0.2"/>
  <cols>
    <col min="1" max="1" width="10.44140625" style="5" customWidth="1"/>
    <col min="2" max="6" width="4.109375" style="5" customWidth="1"/>
    <col min="7" max="7" width="4.33203125" style="5" customWidth="1"/>
    <col min="8" max="32" width="4.109375" style="5" customWidth="1"/>
    <col min="33" max="33" width="7.109375" style="5" bestFit="1" customWidth="1"/>
    <col min="34" max="39" width="3" style="3" customWidth="1"/>
    <col min="40" max="40" width="7.109375" style="3" customWidth="1"/>
    <col min="41" max="41" width="7.44140625" style="3" customWidth="1"/>
    <col min="42" max="16384" width="8.88671875" style="3"/>
  </cols>
  <sheetData>
    <row r="1" spans="1:40" s="36" customFormat="1" ht="13.2" customHeight="1" x14ac:dyDescent="0.2">
      <c r="A1" s="35"/>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40" s="36" customFormat="1" ht="13.95" customHeight="1" x14ac:dyDescent="0.2">
      <c r="A2" s="35"/>
      <c r="B2" s="35"/>
      <c r="C2" s="35"/>
      <c r="D2" s="35"/>
      <c r="E2" s="35"/>
      <c r="F2" s="35"/>
      <c r="G2" s="35"/>
      <c r="H2" s="35"/>
      <c r="I2" s="35"/>
      <c r="J2" s="35"/>
      <c r="K2" s="35"/>
      <c r="L2" s="35"/>
      <c r="M2" s="35"/>
      <c r="O2" s="35"/>
      <c r="P2" s="35"/>
      <c r="Q2" s="35"/>
      <c r="T2" s="35"/>
      <c r="U2" s="35"/>
      <c r="V2" s="35"/>
      <c r="W2" s="35"/>
      <c r="X2" s="35"/>
      <c r="Y2" s="35"/>
      <c r="Z2" s="35"/>
      <c r="AA2" s="35"/>
      <c r="AB2" s="35"/>
      <c r="AC2" s="35"/>
      <c r="AD2" s="35"/>
      <c r="AE2" s="35"/>
      <c r="AF2" s="35"/>
      <c r="AG2" s="35"/>
      <c r="AH2" s="36" t="s">
        <v>56</v>
      </c>
      <c r="AI2" s="35" t="s">
        <v>28</v>
      </c>
      <c r="AJ2" s="35" t="s">
        <v>22</v>
      </c>
      <c r="AN2" s="36" t="s">
        <v>63</v>
      </c>
    </row>
    <row r="3" spans="1:40" s="36" customFormat="1" ht="13.95" customHeight="1" x14ac:dyDescent="0.2">
      <c r="A3" s="37" t="s">
        <v>4</v>
      </c>
      <c r="B3" s="38"/>
      <c r="C3" s="38"/>
      <c r="D3" s="38"/>
      <c r="E3" s="38"/>
      <c r="F3" s="38"/>
      <c r="G3" s="38"/>
      <c r="H3" s="38"/>
      <c r="I3" s="38"/>
      <c r="J3" s="35"/>
      <c r="K3" s="35"/>
      <c r="L3" s="35"/>
      <c r="M3" s="35"/>
      <c r="O3" s="35"/>
      <c r="P3" s="35"/>
      <c r="Q3" s="35"/>
      <c r="T3" s="35"/>
      <c r="U3" s="35"/>
      <c r="V3" s="35"/>
      <c r="W3" s="35"/>
      <c r="X3" s="35"/>
      <c r="Y3" s="35"/>
      <c r="Z3" s="35"/>
      <c r="AB3" s="51" t="s">
        <v>11</v>
      </c>
      <c r="AC3" s="51"/>
      <c r="AD3" s="35" t="s">
        <v>2</v>
      </c>
      <c r="AE3" s="50"/>
      <c r="AF3" s="50"/>
      <c r="AG3" s="50"/>
      <c r="AH3" s="36" t="s">
        <v>51</v>
      </c>
      <c r="AI3" s="35" t="s">
        <v>77</v>
      </c>
      <c r="AJ3" s="35" t="s">
        <v>58</v>
      </c>
      <c r="AN3" s="36" t="s">
        <v>64</v>
      </c>
    </row>
    <row r="4" spans="1:40" s="36" customFormat="1" ht="13.95" customHeight="1" x14ac:dyDescent="0.2">
      <c r="A4" s="35"/>
      <c r="B4" s="35"/>
      <c r="C4" s="35"/>
      <c r="D4" s="35"/>
      <c r="E4" s="35"/>
      <c r="F4" s="35"/>
      <c r="G4" s="35"/>
      <c r="H4" s="35"/>
      <c r="I4" s="35"/>
      <c r="J4" s="35"/>
      <c r="K4" s="35"/>
      <c r="L4" s="35"/>
      <c r="M4" s="35"/>
      <c r="N4" s="35"/>
      <c r="O4" s="35"/>
      <c r="P4" s="35"/>
      <c r="Q4" s="35"/>
      <c r="S4" s="35"/>
      <c r="AC4" s="35"/>
      <c r="AJ4" s="35" t="s">
        <v>59</v>
      </c>
      <c r="AN4" s="36" t="s">
        <v>65</v>
      </c>
    </row>
    <row r="5" spans="1:40" s="36" customFormat="1" ht="13.95" customHeight="1" x14ac:dyDescent="0.2">
      <c r="A5" s="39" t="s">
        <v>1</v>
      </c>
      <c r="B5" s="35"/>
      <c r="C5" s="35"/>
      <c r="D5" s="35" t="s">
        <v>2</v>
      </c>
      <c r="E5" s="53"/>
      <c r="F5" s="54"/>
      <c r="G5" s="54"/>
      <c r="H5" s="54"/>
      <c r="I5" s="54"/>
      <c r="J5" s="54"/>
      <c r="K5" s="54"/>
      <c r="L5" s="54"/>
      <c r="M5" s="54"/>
      <c r="N5" s="54"/>
      <c r="O5" s="54"/>
      <c r="P5" s="55"/>
      <c r="Q5" s="35"/>
      <c r="S5" s="35"/>
      <c r="AC5" s="35"/>
      <c r="AJ5" s="35" t="s">
        <v>60</v>
      </c>
      <c r="AN5" s="36" t="s">
        <v>66</v>
      </c>
    </row>
    <row r="6" spans="1:40" ht="13.95" customHeight="1" x14ac:dyDescent="0.2">
      <c r="A6" s="6" t="s">
        <v>8</v>
      </c>
      <c r="D6" s="5" t="s">
        <v>2</v>
      </c>
      <c r="E6" s="56"/>
      <c r="F6" s="57"/>
      <c r="G6" s="58"/>
      <c r="H6" s="5" t="s">
        <v>10</v>
      </c>
      <c r="I6" s="56"/>
      <c r="J6" s="57"/>
      <c r="K6" s="58"/>
      <c r="L6" s="6"/>
      <c r="M6" s="6"/>
      <c r="N6" s="6"/>
      <c r="O6" s="6"/>
      <c r="P6" s="6"/>
      <c r="S6" s="52" t="s">
        <v>23</v>
      </c>
      <c r="T6" s="52"/>
      <c r="U6" s="52"/>
      <c r="V6" s="52"/>
      <c r="W6" s="52"/>
      <c r="X6" s="5" t="s">
        <v>2</v>
      </c>
      <c r="Y6" s="28">
        <f>SUM(AH:AH)</f>
        <v>0</v>
      </c>
      <c r="Z6" s="3" t="s">
        <v>16</v>
      </c>
      <c r="AA6" s="52" t="s">
        <v>12</v>
      </c>
      <c r="AB6" s="52"/>
      <c r="AC6" s="52"/>
      <c r="AD6" s="52"/>
      <c r="AE6" s="5" t="s">
        <v>2</v>
      </c>
      <c r="AF6" s="12">
        <f>SUM(AK:AK)</f>
        <v>0</v>
      </c>
      <c r="AG6" s="3" t="s">
        <v>16</v>
      </c>
      <c r="AJ6" s="35" t="s">
        <v>33</v>
      </c>
      <c r="AN6" s="36" t="s">
        <v>67</v>
      </c>
    </row>
    <row r="7" spans="1:40" ht="13.95" customHeight="1" x14ac:dyDescent="0.2">
      <c r="A7" s="6" t="s">
        <v>57</v>
      </c>
      <c r="D7" s="5" t="s">
        <v>2</v>
      </c>
      <c r="E7" s="32"/>
      <c r="F7" s="6" t="s">
        <v>9</v>
      </c>
      <c r="G7" s="6"/>
      <c r="H7" s="6"/>
      <c r="I7" s="6"/>
      <c r="J7" s="6"/>
      <c r="K7" s="6"/>
      <c r="L7" s="6"/>
      <c r="M7" s="6"/>
      <c r="N7" s="6"/>
      <c r="O7" s="6"/>
      <c r="P7" s="6"/>
      <c r="S7" s="52" t="s">
        <v>24</v>
      </c>
      <c r="T7" s="52"/>
      <c r="U7" s="52"/>
      <c r="V7" s="52"/>
      <c r="W7" s="52"/>
      <c r="X7" s="5" t="s">
        <v>2</v>
      </c>
      <c r="Y7" s="12">
        <f>SUM(AI:AI)</f>
        <v>0</v>
      </c>
      <c r="Z7" s="3" t="s">
        <v>16</v>
      </c>
      <c r="AA7" s="52" t="s">
        <v>13</v>
      </c>
      <c r="AB7" s="52"/>
      <c r="AC7" s="52"/>
      <c r="AD7" s="52"/>
      <c r="AE7" s="5" t="s">
        <v>2</v>
      </c>
      <c r="AF7" s="12">
        <f>SUM(AL:AL)</f>
        <v>0</v>
      </c>
      <c r="AG7" s="3" t="s">
        <v>16</v>
      </c>
      <c r="AJ7" s="35" t="s">
        <v>35</v>
      </c>
      <c r="AN7" s="36" t="s">
        <v>68</v>
      </c>
    </row>
    <row r="8" spans="1:40" ht="13.95" customHeight="1" x14ac:dyDescent="0.2">
      <c r="A8" s="6" t="s">
        <v>5</v>
      </c>
      <c r="D8" s="5" t="s">
        <v>2</v>
      </c>
      <c r="E8" s="60"/>
      <c r="F8" s="61"/>
      <c r="G8" s="62"/>
      <c r="H8" s="43">
        <f>YEAR(E8)</f>
        <v>1900</v>
      </c>
      <c r="I8" s="43">
        <f>MONTH(E8)</f>
        <v>1</v>
      </c>
      <c r="J8" s="43">
        <f>DAY(E8)</f>
        <v>0</v>
      </c>
      <c r="K8" s="41">
        <f>DATEDIF(E8,E9,"M")</f>
        <v>0</v>
      </c>
      <c r="M8" s="42"/>
      <c r="S8" s="52" t="s">
        <v>25</v>
      </c>
      <c r="T8" s="52"/>
      <c r="U8" s="52"/>
      <c r="V8" s="52"/>
      <c r="W8" s="52"/>
      <c r="X8" s="5" t="s">
        <v>2</v>
      </c>
      <c r="Y8" s="31">
        <f>SUM(AJ:AJ)</f>
        <v>0</v>
      </c>
      <c r="Z8" s="3" t="s">
        <v>16</v>
      </c>
      <c r="AA8" s="52" t="s">
        <v>14</v>
      </c>
      <c r="AB8" s="52"/>
      <c r="AC8" s="52"/>
      <c r="AD8" s="52"/>
      <c r="AE8" s="5" t="s">
        <v>2</v>
      </c>
      <c r="AF8" s="10">
        <f>SUM(AM:AM)</f>
        <v>0</v>
      </c>
      <c r="AG8" s="3" t="s">
        <v>16</v>
      </c>
      <c r="AJ8" s="35" t="s">
        <v>16</v>
      </c>
      <c r="AN8" s="36" t="s">
        <v>69</v>
      </c>
    </row>
    <row r="9" spans="1:40" ht="13.95" customHeight="1" x14ac:dyDescent="0.2">
      <c r="A9" s="6" t="s">
        <v>27</v>
      </c>
      <c r="D9" s="5" t="s">
        <v>2</v>
      </c>
      <c r="E9" s="60"/>
      <c r="F9" s="61"/>
      <c r="G9" s="62"/>
      <c r="H9" s="43">
        <f>YEAR(E9)</f>
        <v>1900</v>
      </c>
      <c r="I9" s="43">
        <f>MONTH(E9)</f>
        <v>1</v>
      </c>
      <c r="J9" s="43">
        <f>DAY(E9)</f>
        <v>0</v>
      </c>
      <c r="K9" s="39" t="s">
        <v>78</v>
      </c>
      <c r="N9" s="4" t="str">
        <f>IF(E8="","",E9-E8+1)</f>
        <v/>
      </c>
      <c r="O9" s="5" t="s">
        <v>7</v>
      </c>
      <c r="S9" s="52" t="s">
        <v>26</v>
      </c>
      <c r="T9" s="52"/>
      <c r="U9" s="52"/>
      <c r="V9" s="52"/>
      <c r="W9" s="52"/>
      <c r="X9" s="5" t="s">
        <v>2</v>
      </c>
      <c r="Y9" s="63">
        <f>IF(Y6=0,,ROUND(Y8/(Y6-Y7),4))</f>
        <v>0</v>
      </c>
      <c r="Z9" s="63"/>
      <c r="AA9" s="52" t="s">
        <v>15</v>
      </c>
      <c r="AB9" s="52"/>
      <c r="AC9" s="52"/>
      <c r="AD9" s="52"/>
      <c r="AE9" s="5" t="s">
        <v>2</v>
      </c>
      <c r="AF9" s="59">
        <f>IF(AF6=0,,ROUND(AF8/(AF6-AF7),4))</f>
        <v>0</v>
      </c>
      <c r="AG9" s="59"/>
      <c r="AN9" s="36" t="s">
        <v>70</v>
      </c>
    </row>
    <row r="10" spans="1:40" ht="13.95" customHeight="1" x14ac:dyDescent="0.2">
      <c r="A10" s="6"/>
      <c r="E10" s="13"/>
      <c r="F10" s="13"/>
      <c r="G10" s="13"/>
      <c r="H10" s="9"/>
      <c r="I10" s="6"/>
      <c r="T10" s="6"/>
      <c r="U10" s="6"/>
      <c r="V10" s="6"/>
      <c r="W10" s="6"/>
      <c r="AB10" s="8" t="s">
        <v>54</v>
      </c>
      <c r="AH10" s="3" t="s">
        <v>77</v>
      </c>
      <c r="AK10" s="3" t="s">
        <v>28</v>
      </c>
      <c r="AN10" s="36" t="s">
        <v>71</v>
      </c>
    </row>
    <row r="11" spans="1:40" ht="11.4" thickBot="1" x14ac:dyDescent="0.25">
      <c r="A11" s="44" t="s">
        <v>79</v>
      </c>
      <c r="B11" s="45" t="s">
        <v>95</v>
      </c>
      <c r="C11" s="48"/>
      <c r="D11" s="49"/>
      <c r="AD11" s="40" t="str">
        <f>IF(B11=AN$3,IF(AD13="","","↓?"),"")</f>
        <v/>
      </c>
      <c r="AE11" s="40" t="str">
        <f>IF(B11=AN$3,IF(AE13="","","↓×"),"")</f>
        <v/>
      </c>
      <c r="AF11" s="40" t="str">
        <f>IF(OR(B11=AN$3,B11=AN$5,B11=AN$7,B11=AN$10,B11=AN$12),IF(AF13="","","↓×"),"")</f>
        <v/>
      </c>
      <c r="AG11" s="5" t="s">
        <v>76</v>
      </c>
      <c r="AH11" s="3" t="s">
        <v>61</v>
      </c>
      <c r="AI11" s="3" t="s">
        <v>29</v>
      </c>
      <c r="AJ11" s="3" t="s">
        <v>62</v>
      </c>
      <c r="AK11" s="3" t="s">
        <v>61</v>
      </c>
      <c r="AL11" s="3" t="s">
        <v>29</v>
      </c>
      <c r="AM11" s="3" t="s">
        <v>62</v>
      </c>
      <c r="AN11" s="36" t="s">
        <v>72</v>
      </c>
    </row>
    <row r="12" spans="1:40" ht="13.2" customHeight="1" x14ac:dyDescent="0.2">
      <c r="A12" s="23" t="s">
        <v>21</v>
      </c>
      <c r="B12" s="24">
        <v>1</v>
      </c>
      <c r="C12" s="24">
        <v>2</v>
      </c>
      <c r="D12" s="24">
        <v>3</v>
      </c>
      <c r="E12" s="24">
        <v>4</v>
      </c>
      <c r="F12" s="24">
        <v>5</v>
      </c>
      <c r="G12" s="24">
        <v>6</v>
      </c>
      <c r="H12" s="24">
        <v>7</v>
      </c>
      <c r="I12" s="24">
        <v>8</v>
      </c>
      <c r="J12" s="24">
        <v>9</v>
      </c>
      <c r="K12" s="24">
        <v>10</v>
      </c>
      <c r="L12" s="24">
        <v>11</v>
      </c>
      <c r="M12" s="24">
        <v>12</v>
      </c>
      <c r="N12" s="24">
        <v>13</v>
      </c>
      <c r="O12" s="24">
        <v>14</v>
      </c>
      <c r="P12" s="24">
        <v>15</v>
      </c>
      <c r="Q12" s="24">
        <v>16</v>
      </c>
      <c r="R12" s="24">
        <v>17</v>
      </c>
      <c r="S12" s="24">
        <v>18</v>
      </c>
      <c r="T12" s="24">
        <v>19</v>
      </c>
      <c r="U12" s="24">
        <v>20</v>
      </c>
      <c r="V12" s="24">
        <v>21</v>
      </c>
      <c r="W12" s="24">
        <v>22</v>
      </c>
      <c r="X12" s="24">
        <v>23</v>
      </c>
      <c r="Y12" s="24">
        <v>24</v>
      </c>
      <c r="Z12" s="24">
        <v>25</v>
      </c>
      <c r="AA12" s="24">
        <v>26</v>
      </c>
      <c r="AB12" s="24">
        <v>27</v>
      </c>
      <c r="AC12" s="24">
        <v>28</v>
      </c>
      <c r="AD12" s="24">
        <v>29</v>
      </c>
      <c r="AE12" s="24">
        <v>30</v>
      </c>
      <c r="AF12" s="24">
        <v>31</v>
      </c>
      <c r="AG12" s="14" t="s">
        <v>18</v>
      </c>
      <c r="AN12" s="36" t="s">
        <v>73</v>
      </c>
    </row>
    <row r="13" spans="1:40" ht="13.2" customHeight="1" x14ac:dyDescent="0.15">
      <c r="A13" s="4" t="s">
        <v>0</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27">
        <f>COUNTIF(B13:AF13,"&lt;&gt;")-COUNTIF(B14:AF14,"-")</f>
        <v>0</v>
      </c>
      <c r="AH13" s="30">
        <f>AG13</f>
        <v>0</v>
      </c>
      <c r="AI13" s="3">
        <f>AG14</f>
        <v>0</v>
      </c>
      <c r="AJ13" s="3">
        <f>AG15</f>
        <v>0</v>
      </c>
      <c r="AK13" s="3">
        <f>IF(C11="計画",,AG13)</f>
        <v>0</v>
      </c>
      <c r="AL13" s="3">
        <f>IF(C11="計画",,AG14)</f>
        <v>0</v>
      </c>
      <c r="AM13" s="3">
        <f>IF(C11="計画",,AG15)</f>
        <v>0</v>
      </c>
      <c r="AN13" s="36" t="s">
        <v>74</v>
      </c>
    </row>
    <row r="14" spans="1:40" ht="27" customHeight="1" x14ac:dyDescent="0.15">
      <c r="A14" s="25" t="s">
        <v>19</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26">
        <f>COUNTIF(B14:AF14,"〇")</f>
        <v>0</v>
      </c>
    </row>
    <row r="15" spans="1:40" ht="25.2" customHeight="1" x14ac:dyDescent="0.15">
      <c r="A15" s="4" t="s">
        <v>31</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26">
        <f>COUNTIF(B15:AF15,"〇")</f>
        <v>0</v>
      </c>
    </row>
    <row r="16" spans="1:40" x14ac:dyDescent="0.2">
      <c r="B16" s="29" t="str">
        <f>IF(B14="〇",IF(B15="〇","↑×",""),"")</f>
        <v/>
      </c>
      <c r="C16" s="29" t="str">
        <f t="shared" ref="C16:AF16" si="0">IF(C14="〇",IF(C15="〇","↑×",""),"")</f>
        <v/>
      </c>
      <c r="D16" s="29" t="str">
        <f t="shared" si="0"/>
        <v/>
      </c>
      <c r="E16" s="29" t="str">
        <f t="shared" si="0"/>
        <v/>
      </c>
      <c r="F16" s="29" t="str">
        <f t="shared" si="0"/>
        <v/>
      </c>
      <c r="G16" s="29" t="str">
        <f t="shared" si="0"/>
        <v/>
      </c>
      <c r="H16" s="29" t="str">
        <f t="shared" si="0"/>
        <v/>
      </c>
      <c r="I16" s="29" t="str">
        <f t="shared" si="0"/>
        <v/>
      </c>
      <c r="J16" s="29" t="str">
        <f t="shared" si="0"/>
        <v/>
      </c>
      <c r="K16" s="29" t="str">
        <f t="shared" si="0"/>
        <v/>
      </c>
      <c r="L16" s="29" t="str">
        <f t="shared" si="0"/>
        <v/>
      </c>
      <c r="M16" s="29" t="str">
        <f t="shared" si="0"/>
        <v/>
      </c>
      <c r="N16" s="29" t="str">
        <f t="shared" si="0"/>
        <v/>
      </c>
      <c r="O16" s="29" t="str">
        <f t="shared" si="0"/>
        <v/>
      </c>
      <c r="P16" s="29" t="str">
        <f t="shared" si="0"/>
        <v/>
      </c>
      <c r="Q16" s="29" t="str">
        <f t="shared" si="0"/>
        <v/>
      </c>
      <c r="R16" s="29" t="str">
        <f t="shared" si="0"/>
        <v/>
      </c>
      <c r="S16" s="29" t="str">
        <f t="shared" si="0"/>
        <v/>
      </c>
      <c r="T16" s="29" t="str">
        <f t="shared" si="0"/>
        <v/>
      </c>
      <c r="U16" s="29" t="str">
        <f t="shared" si="0"/>
        <v/>
      </c>
      <c r="V16" s="29" t="str">
        <f t="shared" si="0"/>
        <v/>
      </c>
      <c r="W16" s="29" t="str">
        <f t="shared" si="0"/>
        <v/>
      </c>
      <c r="X16" s="29" t="str">
        <f t="shared" si="0"/>
        <v/>
      </c>
      <c r="Y16" s="29" t="str">
        <f t="shared" si="0"/>
        <v/>
      </c>
      <c r="Z16" s="29" t="str">
        <f t="shared" si="0"/>
        <v/>
      </c>
      <c r="AA16" s="29" t="str">
        <f t="shared" si="0"/>
        <v/>
      </c>
      <c r="AB16" s="29" t="str">
        <f t="shared" si="0"/>
        <v/>
      </c>
      <c r="AC16" s="29" t="str">
        <f t="shared" si="0"/>
        <v/>
      </c>
      <c r="AD16" s="29" t="str">
        <f t="shared" si="0"/>
        <v/>
      </c>
      <c r="AE16" s="29" t="str">
        <f t="shared" si="0"/>
        <v/>
      </c>
      <c r="AF16" s="29" t="str">
        <f t="shared" si="0"/>
        <v/>
      </c>
      <c r="AG16" s="5" t="s">
        <v>75</v>
      </c>
    </row>
    <row r="17" spans="1:39" ht="13.2" customHeight="1" thickBot="1" x14ac:dyDescent="0.25">
      <c r="A17" s="44" t="s">
        <v>79</v>
      </c>
      <c r="B17" s="45" t="s">
        <v>95</v>
      </c>
      <c r="C17" s="48"/>
      <c r="D17" s="49"/>
      <c r="AD17" s="40" t="str">
        <f>IF(B17=AN$3,IF(AD19="","","↓?"),"")</f>
        <v/>
      </c>
      <c r="AE17" s="40" t="str">
        <f>IF(B17=AN$3,IF(AE19="","","↓×"),"")</f>
        <v/>
      </c>
      <c r="AF17" s="40" t="str">
        <f>IF(OR(B17=AN$3,B17=AN$5,B17=AN$7,B17=AN$10,B17=AN$12),IF(AF19="","","↓×"),"")</f>
        <v/>
      </c>
      <c r="AG17" s="5" t="s">
        <v>76</v>
      </c>
      <c r="AH17" s="3" t="s">
        <v>61</v>
      </c>
      <c r="AI17" s="3" t="s">
        <v>29</v>
      </c>
      <c r="AJ17" s="3" t="s">
        <v>62</v>
      </c>
      <c r="AK17" s="3" t="s">
        <v>61</v>
      </c>
      <c r="AL17" s="3" t="s">
        <v>29</v>
      </c>
      <c r="AM17" s="3" t="s">
        <v>62</v>
      </c>
    </row>
    <row r="18" spans="1:39" ht="13.2" customHeight="1" x14ac:dyDescent="0.2">
      <c r="A18" s="23" t="s">
        <v>21</v>
      </c>
      <c r="B18" s="24">
        <v>1</v>
      </c>
      <c r="C18" s="24">
        <v>2</v>
      </c>
      <c r="D18" s="24">
        <v>3</v>
      </c>
      <c r="E18" s="24">
        <v>4</v>
      </c>
      <c r="F18" s="24">
        <v>5</v>
      </c>
      <c r="G18" s="24">
        <v>6</v>
      </c>
      <c r="H18" s="24">
        <v>7</v>
      </c>
      <c r="I18" s="24">
        <v>8</v>
      </c>
      <c r="J18" s="24">
        <v>9</v>
      </c>
      <c r="K18" s="24">
        <v>10</v>
      </c>
      <c r="L18" s="24">
        <v>11</v>
      </c>
      <c r="M18" s="24">
        <v>12</v>
      </c>
      <c r="N18" s="24">
        <v>13</v>
      </c>
      <c r="O18" s="24">
        <v>14</v>
      </c>
      <c r="P18" s="24">
        <v>15</v>
      </c>
      <c r="Q18" s="24">
        <v>16</v>
      </c>
      <c r="R18" s="24">
        <v>17</v>
      </c>
      <c r="S18" s="24">
        <v>18</v>
      </c>
      <c r="T18" s="24">
        <v>19</v>
      </c>
      <c r="U18" s="24">
        <v>20</v>
      </c>
      <c r="V18" s="24">
        <v>21</v>
      </c>
      <c r="W18" s="24">
        <v>22</v>
      </c>
      <c r="X18" s="24">
        <v>23</v>
      </c>
      <c r="Y18" s="24">
        <v>24</v>
      </c>
      <c r="Z18" s="24">
        <v>25</v>
      </c>
      <c r="AA18" s="24">
        <v>26</v>
      </c>
      <c r="AB18" s="24">
        <v>27</v>
      </c>
      <c r="AC18" s="24">
        <v>28</v>
      </c>
      <c r="AD18" s="24">
        <v>29</v>
      </c>
      <c r="AE18" s="24">
        <v>30</v>
      </c>
      <c r="AF18" s="24">
        <v>31</v>
      </c>
      <c r="AG18" s="14" t="s">
        <v>18</v>
      </c>
    </row>
    <row r="19" spans="1:39" ht="13.2" customHeight="1" x14ac:dyDescent="0.15">
      <c r="A19" s="4" t="s">
        <v>0</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27">
        <f>COUNTIF(B19:AF19,"&lt;&gt;")-COUNTIF(B20:AF20,"-")</f>
        <v>0</v>
      </c>
      <c r="AH19" s="30">
        <f>AG19</f>
        <v>0</v>
      </c>
      <c r="AI19" s="3">
        <f>AG20</f>
        <v>0</v>
      </c>
      <c r="AJ19" s="3">
        <f>AG21</f>
        <v>0</v>
      </c>
      <c r="AK19" s="3">
        <f>IF(C17="計画",,AG19)</f>
        <v>0</v>
      </c>
      <c r="AL19" s="3">
        <f>IF(C17="計画",,AG20)</f>
        <v>0</v>
      </c>
      <c r="AM19" s="3">
        <f>IF(C17="計画",,AG21)</f>
        <v>0</v>
      </c>
    </row>
    <row r="20" spans="1:39" ht="26.4" customHeight="1" x14ac:dyDescent="0.15">
      <c r="A20" s="25" t="s">
        <v>19</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26">
        <f>COUNTIF(B20:AF20,"〇")</f>
        <v>0</v>
      </c>
    </row>
    <row r="21" spans="1:39" ht="26.4" customHeight="1" x14ac:dyDescent="0.15">
      <c r="A21" s="4" t="s">
        <v>31</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26">
        <f>COUNTIF(B21:AF21,"〇")</f>
        <v>0</v>
      </c>
    </row>
    <row r="22" spans="1:39" ht="13.2" customHeight="1" x14ac:dyDescent="0.2">
      <c r="B22" s="29" t="str">
        <f>IF(B20="〇",IF(B21="〇","↑×",""),"")</f>
        <v/>
      </c>
      <c r="C22" s="29" t="str">
        <f t="shared" ref="C22" si="1">IF(C20="〇",IF(C21="〇","↑×",""),"")</f>
        <v/>
      </c>
      <c r="D22" s="29" t="str">
        <f t="shared" ref="D22" si="2">IF(D20="〇",IF(D21="〇","↑×",""),"")</f>
        <v/>
      </c>
      <c r="E22" s="29" t="str">
        <f t="shared" ref="E22" si="3">IF(E20="〇",IF(E21="〇","↑×",""),"")</f>
        <v/>
      </c>
      <c r="F22" s="29" t="str">
        <f t="shared" ref="F22" si="4">IF(F20="〇",IF(F21="〇","↑×",""),"")</f>
        <v/>
      </c>
      <c r="G22" s="29" t="str">
        <f t="shared" ref="G22" si="5">IF(G20="〇",IF(G21="〇","↑×",""),"")</f>
        <v/>
      </c>
      <c r="H22" s="29" t="str">
        <f t="shared" ref="H22" si="6">IF(H20="〇",IF(H21="〇","↑×",""),"")</f>
        <v/>
      </c>
      <c r="I22" s="29" t="str">
        <f t="shared" ref="I22" si="7">IF(I20="〇",IF(I21="〇","↑×",""),"")</f>
        <v/>
      </c>
      <c r="J22" s="29" t="str">
        <f t="shared" ref="J22" si="8">IF(J20="〇",IF(J21="〇","↑×",""),"")</f>
        <v/>
      </c>
      <c r="K22" s="29" t="str">
        <f t="shared" ref="K22" si="9">IF(K20="〇",IF(K21="〇","↑×",""),"")</f>
        <v/>
      </c>
      <c r="L22" s="29" t="str">
        <f t="shared" ref="L22" si="10">IF(L20="〇",IF(L21="〇","↑×",""),"")</f>
        <v/>
      </c>
      <c r="M22" s="29" t="str">
        <f t="shared" ref="M22" si="11">IF(M20="〇",IF(M21="〇","↑×",""),"")</f>
        <v/>
      </c>
      <c r="N22" s="29" t="str">
        <f t="shared" ref="N22" si="12">IF(N20="〇",IF(N21="〇","↑×",""),"")</f>
        <v/>
      </c>
      <c r="O22" s="29" t="str">
        <f t="shared" ref="O22" si="13">IF(O20="〇",IF(O21="〇","↑×",""),"")</f>
        <v/>
      </c>
      <c r="P22" s="29" t="str">
        <f t="shared" ref="P22" si="14">IF(P20="〇",IF(P21="〇","↑×",""),"")</f>
        <v/>
      </c>
      <c r="Q22" s="29" t="str">
        <f t="shared" ref="Q22" si="15">IF(Q20="〇",IF(Q21="〇","↑×",""),"")</f>
        <v/>
      </c>
      <c r="R22" s="29" t="str">
        <f t="shared" ref="R22" si="16">IF(R20="〇",IF(R21="〇","↑×",""),"")</f>
        <v/>
      </c>
      <c r="S22" s="29" t="str">
        <f t="shared" ref="S22" si="17">IF(S20="〇",IF(S21="〇","↑×",""),"")</f>
        <v/>
      </c>
      <c r="T22" s="29" t="str">
        <f t="shared" ref="T22" si="18">IF(T20="〇",IF(T21="〇","↑×",""),"")</f>
        <v/>
      </c>
      <c r="U22" s="29" t="str">
        <f t="shared" ref="U22" si="19">IF(U20="〇",IF(U21="〇","↑×",""),"")</f>
        <v/>
      </c>
      <c r="V22" s="29" t="str">
        <f t="shared" ref="V22" si="20">IF(V20="〇",IF(V21="〇","↑×",""),"")</f>
        <v/>
      </c>
      <c r="W22" s="29" t="str">
        <f t="shared" ref="W22" si="21">IF(W20="〇",IF(W21="〇","↑×",""),"")</f>
        <v/>
      </c>
      <c r="X22" s="29" t="str">
        <f t="shared" ref="X22" si="22">IF(X20="〇",IF(X21="〇","↑×",""),"")</f>
        <v/>
      </c>
      <c r="Y22" s="29" t="str">
        <f t="shared" ref="Y22" si="23">IF(Y20="〇",IF(Y21="〇","↑×",""),"")</f>
        <v/>
      </c>
      <c r="Z22" s="29" t="str">
        <f t="shared" ref="Z22" si="24">IF(Z20="〇",IF(Z21="〇","↑×",""),"")</f>
        <v/>
      </c>
      <c r="AA22" s="29" t="str">
        <f t="shared" ref="AA22" si="25">IF(AA20="〇",IF(AA21="〇","↑×",""),"")</f>
        <v/>
      </c>
      <c r="AB22" s="29" t="str">
        <f t="shared" ref="AB22" si="26">IF(AB20="〇",IF(AB21="〇","↑×",""),"")</f>
        <v/>
      </c>
      <c r="AC22" s="29" t="str">
        <f t="shared" ref="AC22" si="27">IF(AC20="〇",IF(AC21="〇","↑×",""),"")</f>
        <v/>
      </c>
      <c r="AD22" s="29" t="str">
        <f t="shared" ref="AD22" si="28">IF(AD20="〇",IF(AD21="〇","↑×",""),"")</f>
        <v/>
      </c>
      <c r="AE22" s="29" t="str">
        <f t="shared" ref="AE22" si="29">IF(AE20="〇",IF(AE21="〇","↑×",""),"")</f>
        <v/>
      </c>
      <c r="AF22" s="29" t="str">
        <f t="shared" ref="AF22" si="30">IF(AF20="〇",IF(AF21="〇","↑×",""),"")</f>
        <v/>
      </c>
      <c r="AG22" s="5" t="s">
        <v>75</v>
      </c>
    </row>
    <row r="23" spans="1:39" ht="13.2" customHeight="1" thickBot="1" x14ac:dyDescent="0.25">
      <c r="A23" s="44" t="s">
        <v>79</v>
      </c>
      <c r="B23" s="45" t="s">
        <v>95</v>
      </c>
      <c r="C23" s="48"/>
      <c r="D23" s="49"/>
      <c r="AD23" s="40" t="str">
        <f>IF(B23=AN$3,IF(AD25="","","↓?"),"")</f>
        <v/>
      </c>
      <c r="AE23" s="40" t="str">
        <f>IF(B23=AN$3,IF(AE25="","","↓×"),"")</f>
        <v/>
      </c>
      <c r="AF23" s="40" t="str">
        <f>IF(OR(B23=AN$3,B23=AN$5,B23=AN$7,B23=AN$10,B23=AN$12),IF(AF25="","","↓×"),"")</f>
        <v/>
      </c>
      <c r="AG23" s="5" t="s">
        <v>76</v>
      </c>
    </row>
    <row r="24" spans="1:39" ht="13.2" customHeight="1" x14ac:dyDescent="0.2">
      <c r="A24" s="23" t="s">
        <v>21</v>
      </c>
      <c r="B24" s="24">
        <v>1</v>
      </c>
      <c r="C24" s="24">
        <v>2</v>
      </c>
      <c r="D24" s="24">
        <v>3</v>
      </c>
      <c r="E24" s="24">
        <v>4</v>
      </c>
      <c r="F24" s="24">
        <v>5</v>
      </c>
      <c r="G24" s="24">
        <v>6</v>
      </c>
      <c r="H24" s="24">
        <v>7</v>
      </c>
      <c r="I24" s="24">
        <v>8</v>
      </c>
      <c r="J24" s="24">
        <v>9</v>
      </c>
      <c r="K24" s="24">
        <v>10</v>
      </c>
      <c r="L24" s="24">
        <v>11</v>
      </c>
      <c r="M24" s="24">
        <v>12</v>
      </c>
      <c r="N24" s="24">
        <v>13</v>
      </c>
      <c r="O24" s="24">
        <v>14</v>
      </c>
      <c r="P24" s="24">
        <v>15</v>
      </c>
      <c r="Q24" s="24">
        <v>16</v>
      </c>
      <c r="R24" s="24">
        <v>17</v>
      </c>
      <c r="S24" s="24">
        <v>18</v>
      </c>
      <c r="T24" s="24">
        <v>19</v>
      </c>
      <c r="U24" s="24">
        <v>20</v>
      </c>
      <c r="V24" s="24">
        <v>21</v>
      </c>
      <c r="W24" s="24">
        <v>22</v>
      </c>
      <c r="X24" s="24">
        <v>23</v>
      </c>
      <c r="Y24" s="24">
        <v>24</v>
      </c>
      <c r="Z24" s="24">
        <v>25</v>
      </c>
      <c r="AA24" s="24">
        <v>26</v>
      </c>
      <c r="AB24" s="24">
        <v>27</v>
      </c>
      <c r="AC24" s="24">
        <v>28</v>
      </c>
      <c r="AD24" s="24">
        <v>29</v>
      </c>
      <c r="AE24" s="24">
        <v>30</v>
      </c>
      <c r="AF24" s="24">
        <v>31</v>
      </c>
      <c r="AG24" s="14" t="s">
        <v>18</v>
      </c>
    </row>
    <row r="25" spans="1:39" ht="13.2" customHeight="1" x14ac:dyDescent="0.15">
      <c r="A25" s="4" t="s">
        <v>0</v>
      </c>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27">
        <f>COUNTIF(B25:AF25,"&lt;&gt;")-COUNTIF(B26:AF26,"-")</f>
        <v>0</v>
      </c>
      <c r="AH25" s="30">
        <f>AG25</f>
        <v>0</v>
      </c>
      <c r="AI25" s="3">
        <f>AG26</f>
        <v>0</v>
      </c>
      <c r="AJ25" s="3">
        <f>AG27</f>
        <v>0</v>
      </c>
      <c r="AK25" s="3">
        <f>IF(C23="計画",,AG25)</f>
        <v>0</v>
      </c>
      <c r="AL25" s="3">
        <f>IF(C23="計画",,AG26)</f>
        <v>0</v>
      </c>
      <c r="AM25" s="3">
        <f>IF(C23="計画",,AG27)</f>
        <v>0</v>
      </c>
    </row>
    <row r="26" spans="1:39" ht="26.4" customHeight="1" x14ac:dyDescent="0.15">
      <c r="A26" s="25" t="s">
        <v>19</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26">
        <f>COUNTIF(B26:AF26,"〇")</f>
        <v>0</v>
      </c>
    </row>
    <row r="27" spans="1:39" ht="26.4" customHeight="1" x14ac:dyDescent="0.15">
      <c r="A27" s="4" t="s">
        <v>31</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26">
        <f>COUNTIF(B27:AF27,"〇")</f>
        <v>0</v>
      </c>
    </row>
    <row r="28" spans="1:39" ht="13.2" customHeight="1" x14ac:dyDescent="0.2">
      <c r="B28" s="29" t="str">
        <f>IF(B26="〇",IF(B27="〇","↑×",""),"")</f>
        <v/>
      </c>
      <c r="C28" s="29" t="str">
        <f t="shared" ref="C28" si="31">IF(C26="〇",IF(C27="〇","↑×",""),"")</f>
        <v/>
      </c>
      <c r="D28" s="29" t="str">
        <f t="shared" ref="D28" si="32">IF(D26="〇",IF(D27="〇","↑×",""),"")</f>
        <v/>
      </c>
      <c r="E28" s="29" t="str">
        <f t="shared" ref="E28" si="33">IF(E26="〇",IF(E27="〇","↑×",""),"")</f>
        <v/>
      </c>
      <c r="F28" s="29" t="str">
        <f t="shared" ref="F28" si="34">IF(F26="〇",IF(F27="〇","↑×",""),"")</f>
        <v/>
      </c>
      <c r="G28" s="29" t="str">
        <f t="shared" ref="G28" si="35">IF(G26="〇",IF(G27="〇","↑×",""),"")</f>
        <v/>
      </c>
      <c r="H28" s="29" t="str">
        <f t="shared" ref="H28" si="36">IF(H26="〇",IF(H27="〇","↑×",""),"")</f>
        <v/>
      </c>
      <c r="I28" s="29" t="str">
        <f t="shared" ref="I28" si="37">IF(I26="〇",IF(I27="〇","↑×",""),"")</f>
        <v/>
      </c>
      <c r="J28" s="29" t="str">
        <f t="shared" ref="J28" si="38">IF(J26="〇",IF(J27="〇","↑×",""),"")</f>
        <v/>
      </c>
      <c r="K28" s="29" t="str">
        <f t="shared" ref="K28" si="39">IF(K26="〇",IF(K27="〇","↑×",""),"")</f>
        <v/>
      </c>
      <c r="L28" s="29" t="str">
        <f t="shared" ref="L28" si="40">IF(L26="〇",IF(L27="〇","↑×",""),"")</f>
        <v/>
      </c>
      <c r="M28" s="29" t="str">
        <f t="shared" ref="M28" si="41">IF(M26="〇",IF(M27="〇","↑×",""),"")</f>
        <v/>
      </c>
      <c r="N28" s="29" t="str">
        <f t="shared" ref="N28" si="42">IF(N26="〇",IF(N27="〇","↑×",""),"")</f>
        <v/>
      </c>
      <c r="O28" s="29" t="str">
        <f t="shared" ref="O28" si="43">IF(O26="〇",IF(O27="〇","↑×",""),"")</f>
        <v/>
      </c>
      <c r="P28" s="29" t="str">
        <f t="shared" ref="P28" si="44">IF(P26="〇",IF(P27="〇","↑×",""),"")</f>
        <v/>
      </c>
      <c r="Q28" s="29" t="str">
        <f t="shared" ref="Q28" si="45">IF(Q26="〇",IF(Q27="〇","↑×",""),"")</f>
        <v/>
      </c>
      <c r="R28" s="29" t="str">
        <f t="shared" ref="R28" si="46">IF(R26="〇",IF(R27="〇","↑×",""),"")</f>
        <v/>
      </c>
      <c r="S28" s="29" t="str">
        <f t="shared" ref="S28" si="47">IF(S26="〇",IF(S27="〇","↑×",""),"")</f>
        <v/>
      </c>
      <c r="T28" s="29" t="str">
        <f t="shared" ref="T28" si="48">IF(T26="〇",IF(T27="〇","↑×",""),"")</f>
        <v/>
      </c>
      <c r="U28" s="29" t="str">
        <f t="shared" ref="U28" si="49">IF(U26="〇",IF(U27="〇","↑×",""),"")</f>
        <v/>
      </c>
      <c r="V28" s="29" t="str">
        <f t="shared" ref="V28" si="50">IF(V26="〇",IF(V27="〇","↑×",""),"")</f>
        <v/>
      </c>
      <c r="W28" s="29" t="str">
        <f t="shared" ref="W28" si="51">IF(W26="〇",IF(W27="〇","↑×",""),"")</f>
        <v/>
      </c>
      <c r="X28" s="29" t="str">
        <f t="shared" ref="X28" si="52">IF(X26="〇",IF(X27="〇","↑×",""),"")</f>
        <v/>
      </c>
      <c r="Y28" s="29" t="str">
        <f t="shared" ref="Y28" si="53">IF(Y26="〇",IF(Y27="〇","↑×",""),"")</f>
        <v/>
      </c>
      <c r="Z28" s="29" t="str">
        <f t="shared" ref="Z28" si="54">IF(Z26="〇",IF(Z27="〇","↑×",""),"")</f>
        <v/>
      </c>
      <c r="AA28" s="29" t="str">
        <f t="shared" ref="AA28" si="55">IF(AA26="〇",IF(AA27="〇","↑×",""),"")</f>
        <v/>
      </c>
      <c r="AB28" s="29" t="str">
        <f t="shared" ref="AB28" si="56">IF(AB26="〇",IF(AB27="〇","↑×",""),"")</f>
        <v/>
      </c>
      <c r="AC28" s="29" t="str">
        <f t="shared" ref="AC28" si="57">IF(AC26="〇",IF(AC27="〇","↑×",""),"")</f>
        <v/>
      </c>
      <c r="AD28" s="29" t="str">
        <f t="shared" ref="AD28" si="58">IF(AD26="〇",IF(AD27="〇","↑×",""),"")</f>
        <v/>
      </c>
      <c r="AE28" s="29" t="str">
        <f t="shared" ref="AE28" si="59">IF(AE26="〇",IF(AE27="〇","↑×",""),"")</f>
        <v/>
      </c>
      <c r="AF28" s="29" t="str">
        <f t="shared" ref="AF28" si="60">IF(AF26="〇",IF(AF27="〇","↑×",""),"")</f>
        <v/>
      </c>
      <c r="AG28" s="5" t="s">
        <v>75</v>
      </c>
    </row>
    <row r="29" spans="1:39" ht="13.2" customHeight="1" thickBot="1" x14ac:dyDescent="0.25">
      <c r="A29" s="44" t="s">
        <v>79</v>
      </c>
      <c r="B29" s="45" t="s">
        <v>95</v>
      </c>
      <c r="C29" s="48"/>
      <c r="D29" s="49"/>
      <c r="AD29" s="40" t="str">
        <f>IF(B29=AN$3,IF(AD31="","","↓?"),"")</f>
        <v/>
      </c>
      <c r="AE29" s="40" t="str">
        <f>IF(B29=AN$3,IF(AE31="","","↓×"),"")</f>
        <v/>
      </c>
      <c r="AF29" s="40" t="str">
        <f>IF(OR(B29=AN$3,B29=AN$5,B29=AN$7,B29=AN$10,B29=AN$12),IF(AF31="","","↓×"),"")</f>
        <v/>
      </c>
      <c r="AG29" s="5" t="s">
        <v>76</v>
      </c>
    </row>
    <row r="30" spans="1:39" ht="13.2" customHeight="1" x14ac:dyDescent="0.2">
      <c r="A30" s="23" t="s">
        <v>21</v>
      </c>
      <c r="B30" s="24">
        <v>1</v>
      </c>
      <c r="C30" s="24">
        <v>2</v>
      </c>
      <c r="D30" s="24">
        <v>3</v>
      </c>
      <c r="E30" s="24">
        <v>4</v>
      </c>
      <c r="F30" s="24">
        <v>5</v>
      </c>
      <c r="G30" s="24">
        <v>6</v>
      </c>
      <c r="H30" s="24">
        <v>7</v>
      </c>
      <c r="I30" s="24">
        <v>8</v>
      </c>
      <c r="J30" s="24">
        <v>9</v>
      </c>
      <c r="K30" s="24">
        <v>10</v>
      </c>
      <c r="L30" s="24">
        <v>11</v>
      </c>
      <c r="M30" s="24">
        <v>12</v>
      </c>
      <c r="N30" s="24">
        <v>13</v>
      </c>
      <c r="O30" s="24">
        <v>14</v>
      </c>
      <c r="P30" s="24">
        <v>15</v>
      </c>
      <c r="Q30" s="24">
        <v>16</v>
      </c>
      <c r="R30" s="24">
        <v>17</v>
      </c>
      <c r="S30" s="24">
        <v>18</v>
      </c>
      <c r="T30" s="24">
        <v>19</v>
      </c>
      <c r="U30" s="24">
        <v>20</v>
      </c>
      <c r="V30" s="24">
        <v>21</v>
      </c>
      <c r="W30" s="24">
        <v>22</v>
      </c>
      <c r="X30" s="24">
        <v>23</v>
      </c>
      <c r="Y30" s="24">
        <v>24</v>
      </c>
      <c r="Z30" s="24">
        <v>25</v>
      </c>
      <c r="AA30" s="24">
        <v>26</v>
      </c>
      <c r="AB30" s="24">
        <v>27</v>
      </c>
      <c r="AC30" s="24">
        <v>28</v>
      </c>
      <c r="AD30" s="24">
        <v>29</v>
      </c>
      <c r="AE30" s="24">
        <v>30</v>
      </c>
      <c r="AF30" s="24">
        <v>31</v>
      </c>
      <c r="AG30" s="14" t="s">
        <v>18</v>
      </c>
    </row>
    <row r="31" spans="1:39" ht="13.2" customHeight="1" x14ac:dyDescent="0.15">
      <c r="A31" s="4" t="s">
        <v>0</v>
      </c>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27">
        <f>COUNTIF(B31:AF31,"&lt;&gt;")-COUNTIF(B32:AF32,"-")</f>
        <v>0</v>
      </c>
      <c r="AH31" s="30">
        <f>AG31</f>
        <v>0</v>
      </c>
      <c r="AI31" s="3">
        <f>AG32</f>
        <v>0</v>
      </c>
      <c r="AJ31" s="3">
        <f>AG33</f>
        <v>0</v>
      </c>
      <c r="AK31" s="3">
        <f>IF(C29="計画",,AG31)</f>
        <v>0</v>
      </c>
      <c r="AL31" s="3">
        <f>IF(C29="計画",,AG32)</f>
        <v>0</v>
      </c>
      <c r="AM31" s="3">
        <f>IF(C29="計画",,AG33)</f>
        <v>0</v>
      </c>
    </row>
    <row r="32" spans="1:39" ht="26.4" customHeight="1" x14ac:dyDescent="0.15">
      <c r="A32" s="25" t="s">
        <v>19</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26">
        <f>COUNTIF(B32:AF32,"〇")</f>
        <v>0</v>
      </c>
    </row>
    <row r="33" spans="1:39" ht="26.4" customHeight="1" x14ac:dyDescent="0.15">
      <c r="A33" s="4" t="s">
        <v>31</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26">
        <f>COUNTIF(B33:AF33,"〇")</f>
        <v>0</v>
      </c>
    </row>
    <row r="34" spans="1:39" ht="13.95" customHeight="1" x14ac:dyDescent="0.2">
      <c r="B34" s="29" t="str">
        <f>IF(B32="〇",IF(B33="〇","↑×",""),"")</f>
        <v/>
      </c>
      <c r="C34" s="29" t="str">
        <f t="shared" ref="C34" si="61">IF(C32="〇",IF(C33="〇","↑×",""),"")</f>
        <v/>
      </c>
      <c r="D34" s="29" t="str">
        <f t="shared" ref="D34" si="62">IF(D32="〇",IF(D33="〇","↑×",""),"")</f>
        <v/>
      </c>
      <c r="E34" s="29" t="str">
        <f t="shared" ref="E34" si="63">IF(E32="〇",IF(E33="〇","↑×",""),"")</f>
        <v/>
      </c>
      <c r="F34" s="29" t="str">
        <f t="shared" ref="F34" si="64">IF(F32="〇",IF(F33="〇","↑×",""),"")</f>
        <v/>
      </c>
      <c r="G34" s="29" t="str">
        <f t="shared" ref="G34" si="65">IF(G32="〇",IF(G33="〇","↑×",""),"")</f>
        <v/>
      </c>
      <c r="H34" s="29" t="str">
        <f t="shared" ref="H34" si="66">IF(H32="〇",IF(H33="〇","↑×",""),"")</f>
        <v/>
      </c>
      <c r="I34" s="29" t="str">
        <f t="shared" ref="I34" si="67">IF(I32="〇",IF(I33="〇","↑×",""),"")</f>
        <v/>
      </c>
      <c r="J34" s="29" t="str">
        <f t="shared" ref="J34" si="68">IF(J32="〇",IF(J33="〇","↑×",""),"")</f>
        <v/>
      </c>
      <c r="K34" s="29" t="str">
        <f t="shared" ref="K34" si="69">IF(K32="〇",IF(K33="〇","↑×",""),"")</f>
        <v/>
      </c>
      <c r="L34" s="29" t="str">
        <f t="shared" ref="L34" si="70">IF(L32="〇",IF(L33="〇","↑×",""),"")</f>
        <v/>
      </c>
      <c r="M34" s="29" t="str">
        <f t="shared" ref="M34" si="71">IF(M32="〇",IF(M33="〇","↑×",""),"")</f>
        <v/>
      </c>
      <c r="N34" s="29" t="str">
        <f t="shared" ref="N34" si="72">IF(N32="〇",IF(N33="〇","↑×",""),"")</f>
        <v/>
      </c>
      <c r="O34" s="29" t="str">
        <f t="shared" ref="O34" si="73">IF(O32="〇",IF(O33="〇","↑×",""),"")</f>
        <v/>
      </c>
      <c r="P34" s="29" t="str">
        <f t="shared" ref="P34" si="74">IF(P32="〇",IF(P33="〇","↑×",""),"")</f>
        <v/>
      </c>
      <c r="Q34" s="29" t="str">
        <f t="shared" ref="Q34" si="75">IF(Q32="〇",IF(Q33="〇","↑×",""),"")</f>
        <v/>
      </c>
      <c r="R34" s="29" t="str">
        <f t="shared" ref="R34" si="76">IF(R32="〇",IF(R33="〇","↑×",""),"")</f>
        <v/>
      </c>
      <c r="S34" s="29" t="str">
        <f t="shared" ref="S34" si="77">IF(S32="〇",IF(S33="〇","↑×",""),"")</f>
        <v/>
      </c>
      <c r="T34" s="29" t="str">
        <f t="shared" ref="T34" si="78">IF(T32="〇",IF(T33="〇","↑×",""),"")</f>
        <v/>
      </c>
      <c r="U34" s="29" t="str">
        <f t="shared" ref="U34" si="79">IF(U32="〇",IF(U33="〇","↑×",""),"")</f>
        <v/>
      </c>
      <c r="V34" s="29" t="str">
        <f t="shared" ref="V34" si="80">IF(V32="〇",IF(V33="〇","↑×",""),"")</f>
        <v/>
      </c>
      <c r="W34" s="29" t="str">
        <f t="shared" ref="W34" si="81">IF(W32="〇",IF(W33="〇","↑×",""),"")</f>
        <v/>
      </c>
      <c r="X34" s="29" t="str">
        <f t="shared" ref="X34" si="82">IF(X32="〇",IF(X33="〇","↑×",""),"")</f>
        <v/>
      </c>
      <c r="Y34" s="29" t="str">
        <f t="shared" ref="Y34" si="83">IF(Y32="〇",IF(Y33="〇","↑×",""),"")</f>
        <v/>
      </c>
      <c r="Z34" s="29" t="str">
        <f t="shared" ref="Z34" si="84">IF(Z32="〇",IF(Z33="〇","↑×",""),"")</f>
        <v/>
      </c>
      <c r="AA34" s="29" t="str">
        <f t="shared" ref="AA34" si="85">IF(AA32="〇",IF(AA33="〇","↑×",""),"")</f>
        <v/>
      </c>
      <c r="AB34" s="29" t="str">
        <f t="shared" ref="AB34" si="86">IF(AB32="〇",IF(AB33="〇","↑×",""),"")</f>
        <v/>
      </c>
      <c r="AC34" s="29" t="str">
        <f t="shared" ref="AC34" si="87">IF(AC32="〇",IF(AC33="〇","↑×",""),"")</f>
        <v/>
      </c>
      <c r="AD34" s="29" t="str">
        <f t="shared" ref="AD34" si="88">IF(AD32="〇",IF(AD33="〇","↑×",""),"")</f>
        <v/>
      </c>
      <c r="AE34" s="29" t="str">
        <f t="shared" ref="AE34" si="89">IF(AE32="〇",IF(AE33="〇","↑×",""),"")</f>
        <v/>
      </c>
      <c r="AF34" s="29" t="str">
        <f t="shared" ref="AF34" si="90">IF(AF32="〇",IF(AF33="〇","↑×",""),"")</f>
        <v/>
      </c>
      <c r="AG34" s="5" t="s">
        <v>75</v>
      </c>
    </row>
    <row r="35" spans="1:39" ht="11.4" thickBot="1" x14ac:dyDescent="0.25">
      <c r="A35" s="44" t="s">
        <v>79</v>
      </c>
      <c r="B35" s="45" t="s">
        <v>95</v>
      </c>
      <c r="C35" s="48"/>
      <c r="D35" s="49"/>
      <c r="AD35" s="40" t="str">
        <f>IF(B35=AN$3,IF(AD37="","","↓?"),"")</f>
        <v/>
      </c>
      <c r="AE35" s="40" t="str">
        <f>IF(B35=AN$3,IF(AE37="","","↓×"),"")</f>
        <v/>
      </c>
      <c r="AF35" s="40" t="str">
        <f>IF(OR(B35=AN$3,B35=AN$5,B35=AN$7,B35=AN$10,B35=AN$12),IF(AF37="","","↓×"),"")</f>
        <v/>
      </c>
      <c r="AG35" s="5" t="s">
        <v>76</v>
      </c>
    </row>
    <row r="36" spans="1:39" ht="13.2" customHeight="1" x14ac:dyDescent="0.2">
      <c r="A36" s="23" t="s">
        <v>21</v>
      </c>
      <c r="B36" s="24">
        <v>1</v>
      </c>
      <c r="C36" s="24">
        <v>2</v>
      </c>
      <c r="D36" s="24">
        <v>3</v>
      </c>
      <c r="E36" s="24">
        <v>4</v>
      </c>
      <c r="F36" s="24">
        <v>5</v>
      </c>
      <c r="G36" s="24">
        <v>6</v>
      </c>
      <c r="H36" s="24">
        <v>7</v>
      </c>
      <c r="I36" s="24">
        <v>8</v>
      </c>
      <c r="J36" s="24">
        <v>9</v>
      </c>
      <c r="K36" s="24">
        <v>10</v>
      </c>
      <c r="L36" s="24">
        <v>11</v>
      </c>
      <c r="M36" s="24">
        <v>12</v>
      </c>
      <c r="N36" s="24">
        <v>13</v>
      </c>
      <c r="O36" s="24">
        <v>14</v>
      </c>
      <c r="P36" s="24">
        <v>15</v>
      </c>
      <c r="Q36" s="24">
        <v>16</v>
      </c>
      <c r="R36" s="24">
        <v>17</v>
      </c>
      <c r="S36" s="24">
        <v>18</v>
      </c>
      <c r="T36" s="24">
        <v>19</v>
      </c>
      <c r="U36" s="24">
        <v>20</v>
      </c>
      <c r="V36" s="24">
        <v>21</v>
      </c>
      <c r="W36" s="24">
        <v>22</v>
      </c>
      <c r="X36" s="24">
        <v>23</v>
      </c>
      <c r="Y36" s="24">
        <v>24</v>
      </c>
      <c r="Z36" s="24">
        <v>25</v>
      </c>
      <c r="AA36" s="24">
        <v>26</v>
      </c>
      <c r="AB36" s="24">
        <v>27</v>
      </c>
      <c r="AC36" s="24">
        <v>28</v>
      </c>
      <c r="AD36" s="24">
        <v>29</v>
      </c>
      <c r="AE36" s="24">
        <v>30</v>
      </c>
      <c r="AF36" s="24">
        <v>31</v>
      </c>
      <c r="AG36" s="14" t="s">
        <v>18</v>
      </c>
    </row>
    <row r="37" spans="1:39" ht="13.2" customHeight="1" x14ac:dyDescent="0.15">
      <c r="A37" s="4" t="s">
        <v>0</v>
      </c>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f>COUNTIF(B37:AF37,"&lt;&gt;")-COUNTIF(B38:AF38,"-")</f>
        <v>0</v>
      </c>
      <c r="AH37" s="30">
        <f>AG37</f>
        <v>0</v>
      </c>
      <c r="AI37" s="3">
        <f>AG38</f>
        <v>0</v>
      </c>
      <c r="AJ37" s="3">
        <f>AG39</f>
        <v>0</v>
      </c>
      <c r="AK37" s="3">
        <f>IF(C35="計画",,AG37)</f>
        <v>0</v>
      </c>
      <c r="AL37" s="3">
        <f>IF(C35="計画",,AG38)</f>
        <v>0</v>
      </c>
      <c r="AM37" s="3">
        <f>IF(C35="計画",,AG39)</f>
        <v>0</v>
      </c>
    </row>
    <row r="38" spans="1:39" ht="26.4" customHeight="1" x14ac:dyDescent="0.15">
      <c r="A38" s="25" t="s">
        <v>19</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26">
        <f>COUNTIF(B38:AF38,"〇")</f>
        <v>0</v>
      </c>
    </row>
    <row r="39" spans="1:39" ht="26.4" customHeight="1" x14ac:dyDescent="0.15">
      <c r="A39" s="4" t="s">
        <v>31</v>
      </c>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26">
        <f>COUNTIF(B39:AF39,"〇")</f>
        <v>0</v>
      </c>
    </row>
    <row r="40" spans="1:39" x14ac:dyDescent="0.2">
      <c r="B40" s="29" t="str">
        <f>IF(B38="〇",IF(B39="〇","↑×",""),"")</f>
        <v/>
      </c>
      <c r="C40" s="29" t="str">
        <f t="shared" ref="C40" si="91">IF(C38="〇",IF(C39="〇","↑×",""),"")</f>
        <v/>
      </c>
      <c r="D40" s="29" t="str">
        <f t="shared" ref="D40" si="92">IF(D38="〇",IF(D39="〇","↑×",""),"")</f>
        <v/>
      </c>
      <c r="E40" s="29" t="str">
        <f t="shared" ref="E40" si="93">IF(E38="〇",IF(E39="〇","↑×",""),"")</f>
        <v/>
      </c>
      <c r="F40" s="29" t="str">
        <f t="shared" ref="F40" si="94">IF(F38="〇",IF(F39="〇","↑×",""),"")</f>
        <v/>
      </c>
      <c r="G40" s="29" t="str">
        <f t="shared" ref="G40" si="95">IF(G38="〇",IF(G39="〇","↑×",""),"")</f>
        <v/>
      </c>
      <c r="H40" s="29" t="str">
        <f t="shared" ref="H40" si="96">IF(H38="〇",IF(H39="〇","↑×",""),"")</f>
        <v/>
      </c>
      <c r="I40" s="29" t="str">
        <f t="shared" ref="I40" si="97">IF(I38="〇",IF(I39="〇","↑×",""),"")</f>
        <v/>
      </c>
      <c r="J40" s="29" t="str">
        <f t="shared" ref="J40" si="98">IF(J38="〇",IF(J39="〇","↑×",""),"")</f>
        <v/>
      </c>
      <c r="K40" s="29" t="str">
        <f t="shared" ref="K40" si="99">IF(K38="〇",IF(K39="〇","↑×",""),"")</f>
        <v/>
      </c>
      <c r="L40" s="29" t="str">
        <f t="shared" ref="L40" si="100">IF(L38="〇",IF(L39="〇","↑×",""),"")</f>
        <v/>
      </c>
      <c r="M40" s="29" t="str">
        <f t="shared" ref="M40" si="101">IF(M38="〇",IF(M39="〇","↑×",""),"")</f>
        <v/>
      </c>
      <c r="N40" s="29" t="str">
        <f t="shared" ref="N40" si="102">IF(N38="〇",IF(N39="〇","↑×",""),"")</f>
        <v/>
      </c>
      <c r="O40" s="29" t="str">
        <f t="shared" ref="O40" si="103">IF(O38="〇",IF(O39="〇","↑×",""),"")</f>
        <v/>
      </c>
      <c r="P40" s="29" t="str">
        <f t="shared" ref="P40" si="104">IF(P38="〇",IF(P39="〇","↑×",""),"")</f>
        <v/>
      </c>
      <c r="Q40" s="29" t="str">
        <f t="shared" ref="Q40" si="105">IF(Q38="〇",IF(Q39="〇","↑×",""),"")</f>
        <v/>
      </c>
      <c r="R40" s="29" t="str">
        <f t="shared" ref="R40" si="106">IF(R38="〇",IF(R39="〇","↑×",""),"")</f>
        <v/>
      </c>
      <c r="S40" s="29" t="str">
        <f t="shared" ref="S40" si="107">IF(S38="〇",IF(S39="〇","↑×",""),"")</f>
        <v/>
      </c>
      <c r="T40" s="29" t="str">
        <f t="shared" ref="T40" si="108">IF(T38="〇",IF(T39="〇","↑×",""),"")</f>
        <v/>
      </c>
      <c r="U40" s="29" t="str">
        <f t="shared" ref="U40" si="109">IF(U38="〇",IF(U39="〇","↑×",""),"")</f>
        <v/>
      </c>
      <c r="V40" s="29" t="str">
        <f t="shared" ref="V40" si="110">IF(V38="〇",IF(V39="〇","↑×",""),"")</f>
        <v/>
      </c>
      <c r="W40" s="29" t="str">
        <f t="shared" ref="W40" si="111">IF(W38="〇",IF(W39="〇","↑×",""),"")</f>
        <v/>
      </c>
      <c r="X40" s="29" t="str">
        <f t="shared" ref="X40" si="112">IF(X38="〇",IF(X39="〇","↑×",""),"")</f>
        <v/>
      </c>
      <c r="Y40" s="29" t="str">
        <f t="shared" ref="Y40" si="113">IF(Y38="〇",IF(Y39="〇","↑×",""),"")</f>
        <v/>
      </c>
      <c r="Z40" s="29" t="str">
        <f t="shared" ref="Z40" si="114">IF(Z38="〇",IF(Z39="〇","↑×",""),"")</f>
        <v/>
      </c>
      <c r="AA40" s="29" t="str">
        <f t="shared" ref="AA40" si="115">IF(AA38="〇",IF(AA39="〇","↑×",""),"")</f>
        <v/>
      </c>
      <c r="AB40" s="29" t="str">
        <f t="shared" ref="AB40" si="116">IF(AB38="〇",IF(AB39="〇","↑×",""),"")</f>
        <v/>
      </c>
      <c r="AC40" s="29" t="str">
        <f t="shared" ref="AC40" si="117">IF(AC38="〇",IF(AC39="〇","↑×",""),"")</f>
        <v/>
      </c>
      <c r="AD40" s="29" t="str">
        <f t="shared" ref="AD40" si="118">IF(AD38="〇",IF(AD39="〇","↑×",""),"")</f>
        <v/>
      </c>
      <c r="AE40" s="29" t="str">
        <f t="shared" ref="AE40" si="119">IF(AE38="〇",IF(AE39="〇","↑×",""),"")</f>
        <v/>
      </c>
      <c r="AF40" s="29" t="str">
        <f t="shared" ref="AF40" si="120">IF(AF38="〇",IF(AF39="〇","↑×",""),"")</f>
        <v/>
      </c>
      <c r="AG40" s="5" t="s">
        <v>75</v>
      </c>
    </row>
    <row r="41" spans="1:39" ht="13.2" customHeight="1" thickBot="1" x14ac:dyDescent="0.25">
      <c r="A41" s="44" t="s">
        <v>79</v>
      </c>
      <c r="B41" s="45" t="s">
        <v>95</v>
      </c>
      <c r="C41" s="48"/>
      <c r="D41" s="49"/>
      <c r="AD41" s="40" t="str">
        <f>IF(B41=AN$3,IF(AD43="","","↓?"),"")</f>
        <v/>
      </c>
      <c r="AE41" s="40" t="str">
        <f>IF(B41=AN$3,IF(AE43="","","↓×"),"")</f>
        <v/>
      </c>
      <c r="AF41" s="40" t="str">
        <f>IF(OR(B41=AN$3,B41=AN$5,B41=AN$7,B41=AN$10,B41=AN$12),IF(AF43="","","↓×"),"")</f>
        <v/>
      </c>
      <c r="AG41" s="5" t="s">
        <v>76</v>
      </c>
    </row>
    <row r="42" spans="1:39" ht="13.2" customHeight="1" x14ac:dyDescent="0.2">
      <c r="A42" s="23" t="s">
        <v>21</v>
      </c>
      <c r="B42" s="24">
        <v>1</v>
      </c>
      <c r="C42" s="24">
        <v>2</v>
      </c>
      <c r="D42" s="24">
        <v>3</v>
      </c>
      <c r="E42" s="24">
        <v>4</v>
      </c>
      <c r="F42" s="24">
        <v>5</v>
      </c>
      <c r="G42" s="24">
        <v>6</v>
      </c>
      <c r="H42" s="24">
        <v>7</v>
      </c>
      <c r="I42" s="24">
        <v>8</v>
      </c>
      <c r="J42" s="24">
        <v>9</v>
      </c>
      <c r="K42" s="24">
        <v>10</v>
      </c>
      <c r="L42" s="24">
        <v>11</v>
      </c>
      <c r="M42" s="24">
        <v>12</v>
      </c>
      <c r="N42" s="24">
        <v>13</v>
      </c>
      <c r="O42" s="24">
        <v>14</v>
      </c>
      <c r="P42" s="24">
        <v>15</v>
      </c>
      <c r="Q42" s="24">
        <v>16</v>
      </c>
      <c r="R42" s="24">
        <v>17</v>
      </c>
      <c r="S42" s="24">
        <v>18</v>
      </c>
      <c r="T42" s="24">
        <v>19</v>
      </c>
      <c r="U42" s="24">
        <v>20</v>
      </c>
      <c r="V42" s="24">
        <v>21</v>
      </c>
      <c r="W42" s="24">
        <v>22</v>
      </c>
      <c r="X42" s="24">
        <v>23</v>
      </c>
      <c r="Y42" s="24">
        <v>24</v>
      </c>
      <c r="Z42" s="24">
        <v>25</v>
      </c>
      <c r="AA42" s="24">
        <v>26</v>
      </c>
      <c r="AB42" s="24">
        <v>27</v>
      </c>
      <c r="AC42" s="24">
        <v>28</v>
      </c>
      <c r="AD42" s="24">
        <v>29</v>
      </c>
      <c r="AE42" s="24">
        <v>30</v>
      </c>
      <c r="AF42" s="24">
        <v>31</v>
      </c>
      <c r="AG42" s="14" t="s">
        <v>18</v>
      </c>
    </row>
    <row r="43" spans="1:39" ht="13.2" customHeight="1" x14ac:dyDescent="0.15">
      <c r="A43" s="4" t="s">
        <v>0</v>
      </c>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27">
        <f>COUNTIF(B43:AF43,"&lt;&gt;")-COUNTIF(B44:AF44,"-")</f>
        <v>0</v>
      </c>
      <c r="AH43" s="30">
        <f>AG43</f>
        <v>0</v>
      </c>
      <c r="AI43" s="3">
        <f>AG44</f>
        <v>0</v>
      </c>
      <c r="AJ43" s="3">
        <f>AG45</f>
        <v>0</v>
      </c>
      <c r="AK43" s="3">
        <f>IF(C41="計画",,AG43)</f>
        <v>0</v>
      </c>
      <c r="AL43" s="3">
        <f>IF(C41="計画",,AG44)</f>
        <v>0</v>
      </c>
      <c r="AM43" s="3">
        <f>IF(C41="計画",,AG45)</f>
        <v>0</v>
      </c>
    </row>
    <row r="44" spans="1:39" ht="26.4" customHeight="1" x14ac:dyDescent="0.15">
      <c r="A44" s="25" t="s">
        <v>19</v>
      </c>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26">
        <f>COUNTIF(B44:AF44,"〇")</f>
        <v>0</v>
      </c>
    </row>
    <row r="45" spans="1:39" ht="26.4" customHeight="1" x14ac:dyDescent="0.15">
      <c r="A45" s="4" t="s">
        <v>31</v>
      </c>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26">
        <f>COUNTIF(B45:AF45,"〇")</f>
        <v>0</v>
      </c>
    </row>
    <row r="46" spans="1:39" ht="13.2" customHeight="1" x14ac:dyDescent="0.2">
      <c r="B46" s="29" t="str">
        <f>IF(B44="〇",IF(B45="〇","↑×",""),"")</f>
        <v/>
      </c>
      <c r="C46" s="29" t="str">
        <f t="shared" ref="C46" si="121">IF(C44="〇",IF(C45="〇","↑×",""),"")</f>
        <v/>
      </c>
      <c r="D46" s="29" t="str">
        <f t="shared" ref="D46" si="122">IF(D44="〇",IF(D45="〇","↑×",""),"")</f>
        <v/>
      </c>
      <c r="E46" s="29" t="str">
        <f t="shared" ref="E46" si="123">IF(E44="〇",IF(E45="〇","↑×",""),"")</f>
        <v/>
      </c>
      <c r="F46" s="29" t="str">
        <f t="shared" ref="F46" si="124">IF(F44="〇",IF(F45="〇","↑×",""),"")</f>
        <v/>
      </c>
      <c r="G46" s="29" t="str">
        <f t="shared" ref="G46" si="125">IF(G44="〇",IF(G45="〇","↑×",""),"")</f>
        <v/>
      </c>
      <c r="H46" s="29" t="str">
        <f t="shared" ref="H46" si="126">IF(H44="〇",IF(H45="〇","↑×",""),"")</f>
        <v/>
      </c>
      <c r="I46" s="29" t="str">
        <f t="shared" ref="I46" si="127">IF(I44="〇",IF(I45="〇","↑×",""),"")</f>
        <v/>
      </c>
      <c r="J46" s="29" t="str">
        <f t="shared" ref="J46" si="128">IF(J44="〇",IF(J45="〇","↑×",""),"")</f>
        <v/>
      </c>
      <c r="K46" s="29" t="str">
        <f t="shared" ref="K46" si="129">IF(K44="〇",IF(K45="〇","↑×",""),"")</f>
        <v/>
      </c>
      <c r="L46" s="29" t="str">
        <f t="shared" ref="L46" si="130">IF(L44="〇",IF(L45="〇","↑×",""),"")</f>
        <v/>
      </c>
      <c r="M46" s="29" t="str">
        <f t="shared" ref="M46" si="131">IF(M44="〇",IF(M45="〇","↑×",""),"")</f>
        <v/>
      </c>
      <c r="N46" s="29" t="str">
        <f t="shared" ref="N46" si="132">IF(N44="〇",IF(N45="〇","↑×",""),"")</f>
        <v/>
      </c>
      <c r="O46" s="29" t="str">
        <f t="shared" ref="O46" si="133">IF(O44="〇",IF(O45="〇","↑×",""),"")</f>
        <v/>
      </c>
      <c r="P46" s="29" t="str">
        <f t="shared" ref="P46" si="134">IF(P44="〇",IF(P45="〇","↑×",""),"")</f>
        <v/>
      </c>
      <c r="Q46" s="29" t="str">
        <f t="shared" ref="Q46" si="135">IF(Q44="〇",IF(Q45="〇","↑×",""),"")</f>
        <v/>
      </c>
      <c r="R46" s="29" t="str">
        <f t="shared" ref="R46" si="136">IF(R44="〇",IF(R45="〇","↑×",""),"")</f>
        <v/>
      </c>
      <c r="S46" s="29" t="str">
        <f t="shared" ref="S46" si="137">IF(S44="〇",IF(S45="〇","↑×",""),"")</f>
        <v/>
      </c>
      <c r="T46" s="29" t="str">
        <f t="shared" ref="T46" si="138">IF(T44="〇",IF(T45="〇","↑×",""),"")</f>
        <v/>
      </c>
      <c r="U46" s="29" t="str">
        <f t="shared" ref="U46" si="139">IF(U44="〇",IF(U45="〇","↑×",""),"")</f>
        <v/>
      </c>
      <c r="V46" s="29" t="str">
        <f t="shared" ref="V46" si="140">IF(V44="〇",IF(V45="〇","↑×",""),"")</f>
        <v/>
      </c>
      <c r="W46" s="29" t="str">
        <f t="shared" ref="W46" si="141">IF(W44="〇",IF(W45="〇","↑×",""),"")</f>
        <v/>
      </c>
      <c r="X46" s="29" t="str">
        <f t="shared" ref="X46" si="142">IF(X44="〇",IF(X45="〇","↑×",""),"")</f>
        <v/>
      </c>
      <c r="Y46" s="29" t="str">
        <f t="shared" ref="Y46" si="143">IF(Y44="〇",IF(Y45="〇","↑×",""),"")</f>
        <v/>
      </c>
      <c r="Z46" s="29" t="str">
        <f t="shared" ref="Z46" si="144">IF(Z44="〇",IF(Z45="〇","↑×",""),"")</f>
        <v/>
      </c>
      <c r="AA46" s="29" t="str">
        <f t="shared" ref="AA46" si="145">IF(AA44="〇",IF(AA45="〇","↑×",""),"")</f>
        <v/>
      </c>
      <c r="AB46" s="29" t="str">
        <f t="shared" ref="AB46" si="146">IF(AB44="〇",IF(AB45="〇","↑×",""),"")</f>
        <v/>
      </c>
      <c r="AC46" s="29" t="str">
        <f t="shared" ref="AC46" si="147">IF(AC44="〇",IF(AC45="〇","↑×",""),"")</f>
        <v/>
      </c>
      <c r="AD46" s="29" t="str">
        <f t="shared" ref="AD46" si="148">IF(AD44="〇",IF(AD45="〇","↑×",""),"")</f>
        <v/>
      </c>
      <c r="AE46" s="29" t="str">
        <f t="shared" ref="AE46" si="149">IF(AE44="〇",IF(AE45="〇","↑×",""),"")</f>
        <v/>
      </c>
      <c r="AF46" s="29" t="str">
        <f t="shared" ref="AF46" si="150">IF(AF44="〇",IF(AF45="〇","↑×",""),"")</f>
        <v/>
      </c>
      <c r="AG46" s="5" t="s">
        <v>75</v>
      </c>
    </row>
    <row r="47" spans="1:39" ht="13.2" customHeight="1" thickBot="1" x14ac:dyDescent="0.25">
      <c r="A47" s="44" t="s">
        <v>79</v>
      </c>
      <c r="B47" s="45" t="s">
        <v>95</v>
      </c>
      <c r="C47" s="48"/>
      <c r="D47" s="49"/>
      <c r="AD47" s="40" t="str">
        <f>IF(B47=AN$3,IF(AD49="","","↓?"),"")</f>
        <v/>
      </c>
      <c r="AE47" s="40" t="str">
        <f>IF(B47=AN$3,IF(AE49="","","↓×"),"")</f>
        <v/>
      </c>
      <c r="AF47" s="40" t="str">
        <f>IF(OR(B47=AN$3,B47=AN$5,B47=AN$7,B47=AN$10,B47=AN$12),IF(AF49="","","↓×"),"")</f>
        <v/>
      </c>
      <c r="AG47" s="5" t="s">
        <v>76</v>
      </c>
    </row>
    <row r="48" spans="1:39" ht="13.2" customHeight="1" x14ac:dyDescent="0.2">
      <c r="A48" s="23" t="s">
        <v>21</v>
      </c>
      <c r="B48" s="24">
        <v>1</v>
      </c>
      <c r="C48" s="24">
        <v>2</v>
      </c>
      <c r="D48" s="24">
        <v>3</v>
      </c>
      <c r="E48" s="24">
        <v>4</v>
      </c>
      <c r="F48" s="24">
        <v>5</v>
      </c>
      <c r="G48" s="24">
        <v>6</v>
      </c>
      <c r="H48" s="24">
        <v>7</v>
      </c>
      <c r="I48" s="24">
        <v>8</v>
      </c>
      <c r="J48" s="24">
        <v>9</v>
      </c>
      <c r="K48" s="24">
        <v>10</v>
      </c>
      <c r="L48" s="24">
        <v>11</v>
      </c>
      <c r="M48" s="24">
        <v>12</v>
      </c>
      <c r="N48" s="24">
        <v>13</v>
      </c>
      <c r="O48" s="24">
        <v>14</v>
      </c>
      <c r="P48" s="24">
        <v>15</v>
      </c>
      <c r="Q48" s="24">
        <v>16</v>
      </c>
      <c r="R48" s="24">
        <v>17</v>
      </c>
      <c r="S48" s="24">
        <v>18</v>
      </c>
      <c r="T48" s="24">
        <v>19</v>
      </c>
      <c r="U48" s="24">
        <v>20</v>
      </c>
      <c r="V48" s="24">
        <v>21</v>
      </c>
      <c r="W48" s="24">
        <v>22</v>
      </c>
      <c r="X48" s="24">
        <v>23</v>
      </c>
      <c r="Y48" s="24">
        <v>24</v>
      </c>
      <c r="Z48" s="24">
        <v>25</v>
      </c>
      <c r="AA48" s="24">
        <v>26</v>
      </c>
      <c r="AB48" s="24">
        <v>27</v>
      </c>
      <c r="AC48" s="24">
        <v>28</v>
      </c>
      <c r="AD48" s="24">
        <v>29</v>
      </c>
      <c r="AE48" s="24">
        <v>30</v>
      </c>
      <c r="AF48" s="24">
        <v>31</v>
      </c>
      <c r="AG48" s="14" t="s">
        <v>18</v>
      </c>
    </row>
    <row r="49" spans="1:39" ht="13.2" customHeight="1" x14ac:dyDescent="0.15">
      <c r="A49" s="4" t="s">
        <v>0</v>
      </c>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27">
        <f>COUNTIF(B49:AF49,"&lt;&gt;")-COUNTIF(B50:AF50,"-")</f>
        <v>0</v>
      </c>
      <c r="AH49" s="30">
        <f>AG49</f>
        <v>0</v>
      </c>
      <c r="AI49" s="3">
        <f>AG50</f>
        <v>0</v>
      </c>
      <c r="AJ49" s="3">
        <f>AG51</f>
        <v>0</v>
      </c>
      <c r="AK49" s="3">
        <f>IF(C47="計画",,AG49)</f>
        <v>0</v>
      </c>
      <c r="AL49" s="3">
        <f>IF(C47="計画",,AG50)</f>
        <v>0</v>
      </c>
      <c r="AM49" s="3">
        <f>IF(C47="計画",,AG51)</f>
        <v>0</v>
      </c>
    </row>
    <row r="50" spans="1:39" ht="25.2" customHeight="1" x14ac:dyDescent="0.15">
      <c r="A50" s="25" t="s">
        <v>19</v>
      </c>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26">
        <f>COUNTIF(B50:AF50,"〇")</f>
        <v>0</v>
      </c>
    </row>
    <row r="51" spans="1:39" ht="25.2" customHeight="1" x14ac:dyDescent="0.15">
      <c r="A51" s="4" t="s">
        <v>31</v>
      </c>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26">
        <f>COUNTIF(B51:AF51,"〇")</f>
        <v>0</v>
      </c>
    </row>
    <row r="52" spans="1:39" ht="13.2" customHeight="1" x14ac:dyDescent="0.2">
      <c r="B52" s="29" t="str">
        <f>IF(B50="〇",IF(B51="〇","↑×",""),"")</f>
        <v/>
      </c>
      <c r="C52" s="29" t="str">
        <f t="shared" ref="C52" si="151">IF(C50="〇",IF(C51="〇","↑×",""),"")</f>
        <v/>
      </c>
      <c r="D52" s="29" t="str">
        <f t="shared" ref="D52" si="152">IF(D50="〇",IF(D51="〇","↑×",""),"")</f>
        <v/>
      </c>
      <c r="E52" s="29" t="str">
        <f t="shared" ref="E52" si="153">IF(E50="〇",IF(E51="〇","↑×",""),"")</f>
        <v/>
      </c>
      <c r="F52" s="29" t="str">
        <f t="shared" ref="F52" si="154">IF(F50="〇",IF(F51="〇","↑×",""),"")</f>
        <v/>
      </c>
      <c r="G52" s="29" t="str">
        <f t="shared" ref="G52" si="155">IF(G50="〇",IF(G51="〇","↑×",""),"")</f>
        <v/>
      </c>
      <c r="H52" s="29" t="str">
        <f t="shared" ref="H52" si="156">IF(H50="〇",IF(H51="〇","↑×",""),"")</f>
        <v/>
      </c>
      <c r="I52" s="29" t="str">
        <f t="shared" ref="I52" si="157">IF(I50="〇",IF(I51="〇","↑×",""),"")</f>
        <v/>
      </c>
      <c r="J52" s="29" t="str">
        <f t="shared" ref="J52" si="158">IF(J50="〇",IF(J51="〇","↑×",""),"")</f>
        <v/>
      </c>
      <c r="K52" s="29" t="str">
        <f t="shared" ref="K52" si="159">IF(K50="〇",IF(K51="〇","↑×",""),"")</f>
        <v/>
      </c>
      <c r="L52" s="29" t="str">
        <f t="shared" ref="L52" si="160">IF(L50="〇",IF(L51="〇","↑×",""),"")</f>
        <v/>
      </c>
      <c r="M52" s="29" t="str">
        <f t="shared" ref="M52" si="161">IF(M50="〇",IF(M51="〇","↑×",""),"")</f>
        <v/>
      </c>
      <c r="N52" s="29" t="str">
        <f t="shared" ref="N52" si="162">IF(N50="〇",IF(N51="〇","↑×",""),"")</f>
        <v/>
      </c>
      <c r="O52" s="29" t="str">
        <f t="shared" ref="O52" si="163">IF(O50="〇",IF(O51="〇","↑×",""),"")</f>
        <v/>
      </c>
      <c r="P52" s="29" t="str">
        <f t="shared" ref="P52" si="164">IF(P50="〇",IF(P51="〇","↑×",""),"")</f>
        <v/>
      </c>
      <c r="Q52" s="29" t="str">
        <f t="shared" ref="Q52" si="165">IF(Q50="〇",IF(Q51="〇","↑×",""),"")</f>
        <v/>
      </c>
      <c r="R52" s="29" t="str">
        <f t="shared" ref="R52" si="166">IF(R50="〇",IF(R51="〇","↑×",""),"")</f>
        <v/>
      </c>
      <c r="S52" s="29" t="str">
        <f t="shared" ref="S52" si="167">IF(S50="〇",IF(S51="〇","↑×",""),"")</f>
        <v/>
      </c>
      <c r="T52" s="29" t="str">
        <f t="shared" ref="T52" si="168">IF(T50="〇",IF(T51="〇","↑×",""),"")</f>
        <v/>
      </c>
      <c r="U52" s="29" t="str">
        <f t="shared" ref="U52" si="169">IF(U50="〇",IF(U51="〇","↑×",""),"")</f>
        <v/>
      </c>
      <c r="V52" s="29" t="str">
        <f t="shared" ref="V52" si="170">IF(V50="〇",IF(V51="〇","↑×",""),"")</f>
        <v/>
      </c>
      <c r="W52" s="29" t="str">
        <f t="shared" ref="W52" si="171">IF(W50="〇",IF(W51="〇","↑×",""),"")</f>
        <v/>
      </c>
      <c r="X52" s="29" t="str">
        <f t="shared" ref="X52" si="172">IF(X50="〇",IF(X51="〇","↑×",""),"")</f>
        <v/>
      </c>
      <c r="Y52" s="29" t="str">
        <f t="shared" ref="Y52" si="173">IF(Y50="〇",IF(Y51="〇","↑×",""),"")</f>
        <v/>
      </c>
      <c r="Z52" s="29" t="str">
        <f t="shared" ref="Z52" si="174">IF(Z50="〇",IF(Z51="〇","↑×",""),"")</f>
        <v/>
      </c>
      <c r="AA52" s="29" t="str">
        <f t="shared" ref="AA52" si="175">IF(AA50="〇",IF(AA51="〇","↑×",""),"")</f>
        <v/>
      </c>
      <c r="AB52" s="29" t="str">
        <f t="shared" ref="AB52" si="176">IF(AB50="〇",IF(AB51="〇","↑×",""),"")</f>
        <v/>
      </c>
      <c r="AC52" s="29" t="str">
        <f t="shared" ref="AC52" si="177">IF(AC50="〇",IF(AC51="〇","↑×",""),"")</f>
        <v/>
      </c>
      <c r="AD52" s="29" t="str">
        <f t="shared" ref="AD52" si="178">IF(AD50="〇",IF(AD51="〇","↑×",""),"")</f>
        <v/>
      </c>
      <c r="AE52" s="29" t="str">
        <f t="shared" ref="AE52" si="179">IF(AE50="〇",IF(AE51="〇","↑×",""),"")</f>
        <v/>
      </c>
      <c r="AF52" s="29" t="str">
        <f t="shared" ref="AF52" si="180">IF(AF50="〇",IF(AF51="〇","↑×",""),"")</f>
        <v/>
      </c>
      <c r="AG52" s="5" t="s">
        <v>75</v>
      </c>
    </row>
    <row r="53" spans="1:39" ht="13.2" customHeight="1" thickBot="1" x14ac:dyDescent="0.25">
      <c r="A53" s="44" t="s">
        <v>79</v>
      </c>
      <c r="B53" s="45" t="s">
        <v>95</v>
      </c>
      <c r="C53" s="48"/>
      <c r="D53" s="49"/>
      <c r="AD53" s="40" t="str">
        <f>IF(B53=AN$3,IF(AD55="","","↓?"),"")</f>
        <v/>
      </c>
      <c r="AE53" s="40" t="str">
        <f>IF(B53=AN$3,IF(AE55="","","↓×"),"")</f>
        <v/>
      </c>
      <c r="AF53" s="40" t="str">
        <f>IF(OR(B53=AN$3,B53=AN$5,B53=AN$7,B53=AN$10,B53=AN$12),IF(AF55="","","↓×"),"")</f>
        <v/>
      </c>
      <c r="AG53" s="5" t="s">
        <v>76</v>
      </c>
    </row>
    <row r="54" spans="1:39" ht="13.2" customHeight="1" x14ac:dyDescent="0.2">
      <c r="A54" s="23" t="s">
        <v>21</v>
      </c>
      <c r="B54" s="24">
        <v>1</v>
      </c>
      <c r="C54" s="24">
        <v>2</v>
      </c>
      <c r="D54" s="24">
        <v>3</v>
      </c>
      <c r="E54" s="24">
        <v>4</v>
      </c>
      <c r="F54" s="24">
        <v>5</v>
      </c>
      <c r="G54" s="24">
        <v>6</v>
      </c>
      <c r="H54" s="24">
        <v>7</v>
      </c>
      <c r="I54" s="24">
        <v>8</v>
      </c>
      <c r="J54" s="24">
        <v>9</v>
      </c>
      <c r="K54" s="24">
        <v>10</v>
      </c>
      <c r="L54" s="24">
        <v>11</v>
      </c>
      <c r="M54" s="24">
        <v>12</v>
      </c>
      <c r="N54" s="24">
        <v>13</v>
      </c>
      <c r="O54" s="24">
        <v>14</v>
      </c>
      <c r="P54" s="24">
        <v>15</v>
      </c>
      <c r="Q54" s="24">
        <v>16</v>
      </c>
      <c r="R54" s="24">
        <v>17</v>
      </c>
      <c r="S54" s="24">
        <v>18</v>
      </c>
      <c r="T54" s="24">
        <v>19</v>
      </c>
      <c r="U54" s="24">
        <v>20</v>
      </c>
      <c r="V54" s="24">
        <v>21</v>
      </c>
      <c r="W54" s="24">
        <v>22</v>
      </c>
      <c r="X54" s="24">
        <v>23</v>
      </c>
      <c r="Y54" s="24">
        <v>24</v>
      </c>
      <c r="Z54" s="24">
        <v>25</v>
      </c>
      <c r="AA54" s="24">
        <v>26</v>
      </c>
      <c r="AB54" s="24">
        <v>27</v>
      </c>
      <c r="AC54" s="24">
        <v>28</v>
      </c>
      <c r="AD54" s="24">
        <v>29</v>
      </c>
      <c r="AE54" s="24">
        <v>30</v>
      </c>
      <c r="AF54" s="24">
        <v>31</v>
      </c>
      <c r="AG54" s="14" t="s">
        <v>18</v>
      </c>
    </row>
    <row r="55" spans="1:39" ht="13.2" customHeight="1" x14ac:dyDescent="0.15">
      <c r="A55" s="4" t="s">
        <v>0</v>
      </c>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27">
        <f>COUNTIF(B55:AF55,"&lt;&gt;")-COUNTIF(B56:AF56,"-")</f>
        <v>0</v>
      </c>
      <c r="AH55" s="30">
        <f>AG55</f>
        <v>0</v>
      </c>
      <c r="AI55" s="3">
        <f>AG56</f>
        <v>0</v>
      </c>
      <c r="AJ55" s="3">
        <f>AG57</f>
        <v>0</v>
      </c>
      <c r="AK55" s="3">
        <f>IF(C53="計画",,AG55)</f>
        <v>0</v>
      </c>
      <c r="AL55" s="3">
        <f>IF(C53="計画",,AG56)</f>
        <v>0</v>
      </c>
      <c r="AM55" s="3">
        <f>IF(C53="計画",,AG57)</f>
        <v>0</v>
      </c>
    </row>
    <row r="56" spans="1:39" ht="27" customHeight="1" x14ac:dyDescent="0.15">
      <c r="A56" s="25" t="s">
        <v>19</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26">
        <f>COUNTIF(B56:AF56,"〇")</f>
        <v>0</v>
      </c>
    </row>
    <row r="57" spans="1:39" ht="27" customHeight="1" x14ac:dyDescent="0.15">
      <c r="A57" s="4" t="s">
        <v>31</v>
      </c>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26">
        <f>COUNTIF(B57:AF57,"〇")</f>
        <v>0</v>
      </c>
    </row>
    <row r="58" spans="1:39" ht="13.95" customHeight="1" x14ac:dyDescent="0.2">
      <c r="B58" s="29" t="str">
        <f>IF(B56="〇",IF(B57="〇","↑×",""),"")</f>
        <v/>
      </c>
      <c r="C58" s="29" t="str">
        <f t="shared" ref="C58" si="181">IF(C56="〇",IF(C57="〇","↑×",""),"")</f>
        <v/>
      </c>
      <c r="D58" s="29" t="str">
        <f t="shared" ref="D58" si="182">IF(D56="〇",IF(D57="〇","↑×",""),"")</f>
        <v/>
      </c>
      <c r="E58" s="29" t="str">
        <f t="shared" ref="E58" si="183">IF(E56="〇",IF(E57="〇","↑×",""),"")</f>
        <v/>
      </c>
      <c r="F58" s="29" t="str">
        <f t="shared" ref="F58" si="184">IF(F56="〇",IF(F57="〇","↑×",""),"")</f>
        <v/>
      </c>
      <c r="G58" s="29" t="str">
        <f t="shared" ref="G58" si="185">IF(G56="〇",IF(G57="〇","↑×",""),"")</f>
        <v/>
      </c>
      <c r="H58" s="29" t="str">
        <f t="shared" ref="H58" si="186">IF(H56="〇",IF(H57="〇","↑×",""),"")</f>
        <v/>
      </c>
      <c r="I58" s="29" t="str">
        <f t="shared" ref="I58" si="187">IF(I56="〇",IF(I57="〇","↑×",""),"")</f>
        <v/>
      </c>
      <c r="J58" s="29" t="str">
        <f t="shared" ref="J58" si="188">IF(J56="〇",IF(J57="〇","↑×",""),"")</f>
        <v/>
      </c>
      <c r="K58" s="29" t="str">
        <f t="shared" ref="K58" si="189">IF(K56="〇",IF(K57="〇","↑×",""),"")</f>
        <v/>
      </c>
      <c r="L58" s="29" t="str">
        <f t="shared" ref="L58" si="190">IF(L56="〇",IF(L57="〇","↑×",""),"")</f>
        <v/>
      </c>
      <c r="M58" s="29" t="str">
        <f t="shared" ref="M58" si="191">IF(M56="〇",IF(M57="〇","↑×",""),"")</f>
        <v/>
      </c>
      <c r="N58" s="29" t="str">
        <f t="shared" ref="N58" si="192">IF(N56="〇",IF(N57="〇","↑×",""),"")</f>
        <v/>
      </c>
      <c r="O58" s="29" t="str">
        <f t="shared" ref="O58" si="193">IF(O56="〇",IF(O57="〇","↑×",""),"")</f>
        <v/>
      </c>
      <c r="P58" s="29" t="str">
        <f t="shared" ref="P58" si="194">IF(P56="〇",IF(P57="〇","↑×",""),"")</f>
        <v/>
      </c>
      <c r="Q58" s="29" t="str">
        <f t="shared" ref="Q58" si="195">IF(Q56="〇",IF(Q57="〇","↑×",""),"")</f>
        <v/>
      </c>
      <c r="R58" s="29" t="str">
        <f t="shared" ref="R58" si="196">IF(R56="〇",IF(R57="〇","↑×",""),"")</f>
        <v/>
      </c>
      <c r="S58" s="29" t="str">
        <f t="shared" ref="S58" si="197">IF(S56="〇",IF(S57="〇","↑×",""),"")</f>
        <v/>
      </c>
      <c r="T58" s="29" t="str">
        <f t="shared" ref="T58" si="198">IF(T56="〇",IF(T57="〇","↑×",""),"")</f>
        <v/>
      </c>
      <c r="U58" s="29" t="str">
        <f t="shared" ref="U58" si="199">IF(U56="〇",IF(U57="〇","↑×",""),"")</f>
        <v/>
      </c>
      <c r="V58" s="29" t="str">
        <f t="shared" ref="V58" si="200">IF(V56="〇",IF(V57="〇","↑×",""),"")</f>
        <v/>
      </c>
      <c r="W58" s="29" t="str">
        <f t="shared" ref="W58" si="201">IF(W56="〇",IF(W57="〇","↑×",""),"")</f>
        <v/>
      </c>
      <c r="X58" s="29" t="str">
        <f t="shared" ref="X58" si="202">IF(X56="〇",IF(X57="〇","↑×",""),"")</f>
        <v/>
      </c>
      <c r="Y58" s="29" t="str">
        <f t="shared" ref="Y58" si="203">IF(Y56="〇",IF(Y57="〇","↑×",""),"")</f>
        <v/>
      </c>
      <c r="Z58" s="29" t="str">
        <f t="shared" ref="Z58" si="204">IF(Z56="〇",IF(Z57="〇","↑×",""),"")</f>
        <v/>
      </c>
      <c r="AA58" s="29" t="str">
        <f t="shared" ref="AA58" si="205">IF(AA56="〇",IF(AA57="〇","↑×",""),"")</f>
        <v/>
      </c>
      <c r="AB58" s="29" t="str">
        <f t="shared" ref="AB58" si="206">IF(AB56="〇",IF(AB57="〇","↑×",""),"")</f>
        <v/>
      </c>
      <c r="AC58" s="29" t="str">
        <f t="shared" ref="AC58" si="207">IF(AC56="〇",IF(AC57="〇","↑×",""),"")</f>
        <v/>
      </c>
      <c r="AD58" s="29" t="str">
        <f t="shared" ref="AD58" si="208">IF(AD56="〇",IF(AD57="〇","↑×",""),"")</f>
        <v/>
      </c>
      <c r="AE58" s="29" t="str">
        <f t="shared" ref="AE58" si="209">IF(AE56="〇",IF(AE57="〇","↑×",""),"")</f>
        <v/>
      </c>
      <c r="AF58" s="29" t="str">
        <f t="shared" ref="AF58" si="210">IF(AF56="〇",IF(AF57="〇","↑×",""),"")</f>
        <v/>
      </c>
      <c r="AG58" s="5" t="s">
        <v>75</v>
      </c>
    </row>
  </sheetData>
  <mergeCells count="25">
    <mergeCell ref="E8:G8"/>
    <mergeCell ref="E9:G9"/>
    <mergeCell ref="Y9:Z9"/>
    <mergeCell ref="C35:D35"/>
    <mergeCell ref="C41:D41"/>
    <mergeCell ref="C17:D17"/>
    <mergeCell ref="C23:D23"/>
    <mergeCell ref="C29:D29"/>
    <mergeCell ref="S9:W9"/>
    <mergeCell ref="C47:D47"/>
    <mergeCell ref="C53:D53"/>
    <mergeCell ref="AE3:AG3"/>
    <mergeCell ref="AB3:AC3"/>
    <mergeCell ref="AA6:AD6"/>
    <mergeCell ref="S6:W6"/>
    <mergeCell ref="S7:W7"/>
    <mergeCell ref="AA7:AD7"/>
    <mergeCell ref="AA8:AD8"/>
    <mergeCell ref="AA9:AD9"/>
    <mergeCell ref="E5:P5"/>
    <mergeCell ref="E6:G6"/>
    <mergeCell ref="I6:K6"/>
    <mergeCell ref="S8:W8"/>
    <mergeCell ref="AF9:AG9"/>
    <mergeCell ref="C11:D11"/>
  </mergeCells>
  <phoneticPr fontId="1"/>
  <conditionalFormatting sqref="Y9:Z9">
    <cfRule type="cellIs" dxfId="1" priority="2" operator="lessThan">
      <formula>0.2857</formula>
    </cfRule>
  </conditionalFormatting>
  <conditionalFormatting sqref="AF9:AG9">
    <cfRule type="cellIs" dxfId="0" priority="1" operator="lessThan">
      <formula>0.2857</formula>
    </cfRule>
  </conditionalFormatting>
  <dataValidations count="3">
    <dataValidation type="list" allowBlank="1" showInputMessage="1" showErrorMessage="1" sqref="C11:D11 C47:D47 C41:D41 C35:D35 C29:D29 C23:D23 C17:D17 C53:D53" xr:uid="{E718B179-F87D-49CC-A155-482D5617A83C}">
      <formula1>$AI$2:$AI$3</formula1>
    </dataValidation>
    <dataValidation type="list" allowBlank="1" showInputMessage="1" showErrorMessage="1" sqref="B49:AF49 B13:AF13 B43:AF43 B37:AF37 B31:AF31 B25:AF25 B19:AF19 B55:AF55" xr:uid="{AB2A6DEC-9643-4A2A-AE8E-EB9FAAE3CB85}">
      <formula1>$AJ$2:$AJ$8</formula1>
    </dataValidation>
    <dataValidation type="list" allowBlank="1" showInputMessage="1" showErrorMessage="1" sqref="B14:AF15 B32:AF33 B20:AF21 B26:AF27 B38:AF39 B44:AF45 B50:AF51 B56:AF57" xr:uid="{7C99EC9B-473E-4123-8567-7D5A186EF68D}">
      <formula1>$AH$2:$AH$3</formula1>
    </dataValidation>
  </dataValidations>
  <pageMargins left="0.7" right="0.7" top="0.75" bottom="0.75" header="0.3" footer="0.3"/>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8CD7-AEDF-4543-A5D5-EFD46AF05542}">
  <sheetPr codeName="Sheet7">
    <pageSetUpPr fitToPage="1"/>
  </sheetPr>
  <dimension ref="A1:AG30"/>
  <sheetViews>
    <sheetView zoomScale="145" zoomScaleNormal="145" zoomScaleSheetLayoutView="145" workbookViewId="0"/>
  </sheetViews>
  <sheetFormatPr defaultColWidth="8.88671875" defaultRowHeight="10.8" x14ac:dyDescent="0.2"/>
  <cols>
    <col min="1" max="1" width="3.109375" style="6" bestFit="1" customWidth="1"/>
    <col min="2" max="2" width="4.109375" style="6" customWidth="1"/>
    <col min="3" max="6" width="4.109375" style="5" customWidth="1"/>
    <col min="7" max="7" width="4.33203125" style="5" customWidth="1"/>
    <col min="8" max="12" width="4.109375" style="5" customWidth="1"/>
    <col min="13" max="13" width="4.5546875" style="5" customWidth="1"/>
    <col min="14" max="32" width="4.109375" style="5" customWidth="1"/>
    <col min="33" max="33" width="7.109375" style="5" bestFit="1" customWidth="1"/>
    <col min="34" max="39" width="3" style="3" customWidth="1"/>
    <col min="40" max="40" width="7.109375" style="3" customWidth="1"/>
    <col min="41" max="16384" width="8.88671875" style="3"/>
  </cols>
  <sheetData>
    <row r="1" spans="1:24" x14ac:dyDescent="0.2">
      <c r="A1" s="47" t="s">
        <v>98</v>
      </c>
    </row>
    <row r="2" spans="1:24" x14ac:dyDescent="0.2">
      <c r="B2" s="47" t="s">
        <v>99</v>
      </c>
    </row>
    <row r="3" spans="1:24" x14ac:dyDescent="0.2">
      <c r="B3" s="47" t="s">
        <v>100</v>
      </c>
    </row>
    <row r="4" spans="1:24" x14ac:dyDescent="0.2">
      <c r="B4" s="47"/>
    </row>
    <row r="5" spans="1:24" x14ac:dyDescent="0.2">
      <c r="A5" s="6" t="s">
        <v>85</v>
      </c>
      <c r="W5" s="3"/>
      <c r="X5" s="3"/>
    </row>
    <row r="6" spans="1:24" x14ac:dyDescent="0.2">
      <c r="A6" s="6">
        <v>1</v>
      </c>
      <c r="B6" s="6" t="s">
        <v>89</v>
      </c>
      <c r="W6" s="3"/>
      <c r="X6" s="3"/>
    </row>
    <row r="7" spans="1:24" x14ac:dyDescent="0.2">
      <c r="B7" s="3"/>
    </row>
    <row r="8" spans="1:24" x14ac:dyDescent="0.2">
      <c r="A8" s="6" t="s">
        <v>82</v>
      </c>
    </row>
    <row r="9" spans="1:24" x14ac:dyDescent="0.2">
      <c r="A9" s="6">
        <v>2</v>
      </c>
      <c r="B9" s="6" t="s">
        <v>93</v>
      </c>
    </row>
    <row r="10" spans="1:24" x14ac:dyDescent="0.2">
      <c r="A10" s="3"/>
      <c r="B10" s="6" t="s">
        <v>90</v>
      </c>
    </row>
    <row r="11" spans="1:24" x14ac:dyDescent="0.2">
      <c r="B11" s="6" t="s">
        <v>81</v>
      </c>
    </row>
    <row r="12" spans="1:24" x14ac:dyDescent="0.2">
      <c r="B12" s="46" t="s">
        <v>94</v>
      </c>
    </row>
    <row r="13" spans="1:24" x14ac:dyDescent="0.2">
      <c r="B13" s="46" t="s">
        <v>101</v>
      </c>
    </row>
    <row r="14" spans="1:24" x14ac:dyDescent="0.2">
      <c r="B14" s="46" t="s">
        <v>96</v>
      </c>
    </row>
    <row r="15" spans="1:24" x14ac:dyDescent="0.2">
      <c r="B15" s="46" t="s">
        <v>97</v>
      </c>
    </row>
    <row r="16" spans="1:24" x14ac:dyDescent="0.2">
      <c r="A16" s="6">
        <v>3</v>
      </c>
      <c r="B16" s="6" t="s">
        <v>80</v>
      </c>
    </row>
    <row r="18" spans="1:2" x14ac:dyDescent="0.2">
      <c r="A18" s="6" t="s">
        <v>83</v>
      </c>
    </row>
    <row r="19" spans="1:2" x14ac:dyDescent="0.2">
      <c r="A19" s="6">
        <v>4</v>
      </c>
      <c r="B19" s="6" t="s">
        <v>84</v>
      </c>
    </row>
    <row r="20" spans="1:2" x14ac:dyDescent="0.2">
      <c r="B20" s="6" t="s">
        <v>91</v>
      </c>
    </row>
    <row r="21" spans="1:2" x14ac:dyDescent="0.2">
      <c r="A21" s="6">
        <v>5</v>
      </c>
      <c r="B21" s="6" t="s">
        <v>104</v>
      </c>
    </row>
    <row r="22" spans="1:2" x14ac:dyDescent="0.2">
      <c r="B22" s="6" t="s">
        <v>92</v>
      </c>
    </row>
    <row r="23" spans="1:2" x14ac:dyDescent="0.2">
      <c r="B23" s="46" t="s">
        <v>102</v>
      </c>
    </row>
    <row r="24" spans="1:2" x14ac:dyDescent="0.2">
      <c r="B24" s="46" t="s">
        <v>103</v>
      </c>
    </row>
    <row r="25" spans="1:2" x14ac:dyDescent="0.2">
      <c r="A25" s="6">
        <v>6</v>
      </c>
      <c r="B25" s="6" t="s">
        <v>86</v>
      </c>
    </row>
    <row r="27" spans="1:2" x14ac:dyDescent="0.2">
      <c r="A27" s="6" t="s">
        <v>87</v>
      </c>
    </row>
    <row r="28" spans="1:2" x14ac:dyDescent="0.2">
      <c r="A28" s="6">
        <v>7</v>
      </c>
      <c r="B28" s="6" t="s">
        <v>84</v>
      </c>
    </row>
    <row r="29" spans="1:2" x14ac:dyDescent="0.2">
      <c r="A29" s="6">
        <v>8</v>
      </c>
      <c r="B29" s="6" t="s">
        <v>86</v>
      </c>
    </row>
    <row r="30" spans="1:2" x14ac:dyDescent="0.2">
      <c r="B30" s="6" t="s">
        <v>88</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G74"/>
  <sheetViews>
    <sheetView view="pageBreakPreview" zoomScale="115" zoomScaleNormal="100" zoomScaleSheetLayoutView="115" workbookViewId="0">
      <selection activeCell="B14" sqref="B14:AF17"/>
    </sheetView>
  </sheetViews>
  <sheetFormatPr defaultColWidth="8.88671875" defaultRowHeight="10.8" x14ac:dyDescent="0.2"/>
  <cols>
    <col min="1" max="1" width="10.44140625" style="5" customWidth="1"/>
    <col min="2" max="24" width="4.109375" style="5" customWidth="1"/>
    <col min="25" max="25" width="5.21875" style="5" bestFit="1" customWidth="1"/>
    <col min="26" max="31" width="4.109375" style="5" customWidth="1"/>
    <col min="32" max="32" width="4.6640625" style="5" customWidth="1"/>
    <col min="33" max="33" width="7.109375" style="5" bestFit="1" customWidth="1"/>
    <col min="34" max="34" width="4.44140625" style="3" customWidth="1"/>
    <col min="35" max="16384" width="8.88671875" style="3"/>
  </cols>
  <sheetData>
    <row r="1" spans="1:33" ht="13.2" customHeight="1" x14ac:dyDescent="0.2"/>
    <row r="2" spans="1:33" ht="13.95" customHeight="1" x14ac:dyDescent="0.2"/>
    <row r="3" spans="1:33" ht="13.95" customHeight="1" x14ac:dyDescent="0.2">
      <c r="A3" s="7" t="s">
        <v>4</v>
      </c>
      <c r="B3" s="1"/>
      <c r="C3" s="1"/>
      <c r="D3" s="1"/>
      <c r="E3" s="1"/>
      <c r="F3" s="1"/>
      <c r="G3" s="1"/>
      <c r="H3" s="1"/>
      <c r="I3" s="1"/>
      <c r="AA3" s="3"/>
      <c r="AB3" s="52" t="s">
        <v>11</v>
      </c>
      <c r="AC3" s="52"/>
      <c r="AD3" s="5" t="s">
        <v>3</v>
      </c>
      <c r="AE3" s="77">
        <v>45200</v>
      </c>
      <c r="AF3" s="77"/>
      <c r="AG3" s="77"/>
    </row>
    <row r="4" spans="1:33" ht="13.95" customHeight="1" x14ac:dyDescent="0.2">
      <c r="T4" s="3"/>
      <c r="U4" s="3"/>
      <c r="V4" s="3"/>
      <c r="W4" s="3"/>
      <c r="X4" s="3"/>
      <c r="Y4" s="3"/>
      <c r="Z4" s="3"/>
      <c r="AA4" s="3"/>
      <c r="AB4" s="3"/>
      <c r="AD4" s="3"/>
      <c r="AE4" s="3"/>
      <c r="AF4" s="3"/>
      <c r="AG4" s="3"/>
    </row>
    <row r="5" spans="1:33" ht="13.95" customHeight="1" x14ac:dyDescent="0.2">
      <c r="A5" s="6" t="s">
        <v>1</v>
      </c>
      <c r="D5" s="5" t="s">
        <v>2</v>
      </c>
      <c r="E5" s="78" t="s">
        <v>55</v>
      </c>
      <c r="F5" s="79"/>
      <c r="G5" s="79"/>
      <c r="H5" s="79"/>
      <c r="I5" s="79"/>
      <c r="J5" s="79"/>
      <c r="K5" s="79"/>
      <c r="L5" s="79"/>
      <c r="M5" s="79"/>
      <c r="N5" s="79"/>
      <c r="O5" s="79"/>
      <c r="P5" s="80"/>
      <c r="T5" s="3"/>
      <c r="U5" s="3"/>
      <c r="V5" s="3"/>
      <c r="W5" s="3"/>
      <c r="X5" s="3"/>
      <c r="Y5" s="3"/>
      <c r="Z5" s="3"/>
      <c r="AA5" s="3"/>
      <c r="AB5" s="3"/>
      <c r="AD5" s="3"/>
      <c r="AE5" s="3"/>
      <c r="AF5" s="3"/>
      <c r="AG5" s="3"/>
    </row>
    <row r="6" spans="1:33" ht="13.95" customHeight="1" x14ac:dyDescent="0.2">
      <c r="A6" s="6" t="s">
        <v>8</v>
      </c>
      <c r="D6" s="5" t="s">
        <v>2</v>
      </c>
      <c r="E6" s="81">
        <v>44746</v>
      </c>
      <c r="F6" s="82"/>
      <c r="G6" s="83"/>
      <c r="H6" s="5" t="s">
        <v>10</v>
      </c>
      <c r="I6" s="81">
        <v>45378</v>
      </c>
      <c r="J6" s="82"/>
      <c r="K6" s="83"/>
      <c r="L6" s="6"/>
      <c r="M6" s="6"/>
      <c r="N6" s="6"/>
      <c r="O6" s="6"/>
      <c r="P6" s="6"/>
      <c r="S6" s="52" t="s">
        <v>23</v>
      </c>
      <c r="T6" s="52"/>
      <c r="U6" s="52"/>
      <c r="V6" s="52"/>
      <c r="W6" s="52"/>
      <c r="X6" s="5" t="s">
        <v>3</v>
      </c>
      <c r="Y6" s="10">
        <v>123</v>
      </c>
      <c r="Z6" s="3" t="s">
        <v>16</v>
      </c>
      <c r="AA6" s="52" t="s">
        <v>12</v>
      </c>
      <c r="AB6" s="52"/>
      <c r="AC6" s="52"/>
      <c r="AD6" s="52"/>
      <c r="AE6" s="5" t="s">
        <v>3</v>
      </c>
      <c r="AF6" s="12">
        <v>92</v>
      </c>
      <c r="AG6" s="3" t="s">
        <v>16</v>
      </c>
    </row>
    <row r="7" spans="1:33" ht="13.95" customHeight="1" x14ac:dyDescent="0.2">
      <c r="A7" s="6" t="s">
        <v>57</v>
      </c>
      <c r="D7" s="5" t="s">
        <v>3</v>
      </c>
      <c r="E7" s="4">
        <v>1</v>
      </c>
      <c r="F7" s="6" t="s">
        <v>9</v>
      </c>
      <c r="G7" s="6"/>
      <c r="H7" s="6"/>
      <c r="I7" s="6"/>
      <c r="J7" s="6"/>
      <c r="K7" s="6"/>
      <c r="L7" s="6"/>
      <c r="M7" s="6"/>
      <c r="N7" s="6"/>
      <c r="O7" s="6"/>
      <c r="P7" s="6"/>
      <c r="S7" s="52" t="s">
        <v>24</v>
      </c>
      <c r="T7" s="52"/>
      <c r="U7" s="52"/>
      <c r="V7" s="52"/>
      <c r="W7" s="52"/>
      <c r="X7" s="5" t="s">
        <v>3</v>
      </c>
      <c r="Y7" s="12">
        <v>3</v>
      </c>
      <c r="Z7" s="3" t="s">
        <v>16</v>
      </c>
      <c r="AA7" s="52" t="s">
        <v>13</v>
      </c>
      <c r="AB7" s="52"/>
      <c r="AC7" s="52"/>
      <c r="AD7" s="52"/>
      <c r="AE7" s="5" t="s">
        <v>3</v>
      </c>
      <c r="AF7" s="12">
        <v>3</v>
      </c>
      <c r="AG7" s="3" t="s">
        <v>16</v>
      </c>
    </row>
    <row r="8" spans="1:33" ht="13.95" customHeight="1" x14ac:dyDescent="0.2">
      <c r="A8" s="6" t="s">
        <v>5</v>
      </c>
      <c r="D8" s="5" t="s">
        <v>2</v>
      </c>
      <c r="E8" s="81">
        <v>44746</v>
      </c>
      <c r="F8" s="82"/>
      <c r="G8" s="83"/>
      <c r="H8" s="9"/>
      <c r="I8" s="9"/>
      <c r="J8" s="9"/>
      <c r="S8" s="52" t="s">
        <v>25</v>
      </c>
      <c r="T8" s="52"/>
      <c r="U8" s="52"/>
      <c r="V8" s="52"/>
      <c r="W8" s="52"/>
      <c r="X8" s="5" t="s">
        <v>3</v>
      </c>
      <c r="Y8" s="11">
        <v>35</v>
      </c>
      <c r="Z8" s="3" t="s">
        <v>16</v>
      </c>
      <c r="AA8" s="52" t="s">
        <v>14</v>
      </c>
      <c r="AB8" s="52"/>
      <c r="AC8" s="52"/>
      <c r="AD8" s="52"/>
      <c r="AE8" s="5" t="s">
        <v>3</v>
      </c>
      <c r="AF8" s="12">
        <v>24</v>
      </c>
      <c r="AG8" s="3" t="s">
        <v>16</v>
      </c>
    </row>
    <row r="9" spans="1:33" ht="13.95" customHeight="1" x14ac:dyDescent="0.2">
      <c r="A9" s="6" t="s">
        <v>27</v>
      </c>
      <c r="D9" s="5" t="s">
        <v>2</v>
      </c>
      <c r="E9" s="81">
        <v>45015</v>
      </c>
      <c r="F9" s="82"/>
      <c r="G9" s="83"/>
      <c r="H9" s="9"/>
      <c r="I9" s="6" t="s">
        <v>6</v>
      </c>
      <c r="L9" s="5" t="s">
        <v>3</v>
      </c>
      <c r="M9" s="4">
        <f>E9-E8</f>
        <v>269</v>
      </c>
      <c r="N9" s="5" t="s">
        <v>7</v>
      </c>
      <c r="S9" s="52" t="s">
        <v>26</v>
      </c>
      <c r="T9" s="52"/>
      <c r="U9" s="52"/>
      <c r="V9" s="52"/>
      <c r="W9" s="52"/>
      <c r="X9" s="5" t="s">
        <v>3</v>
      </c>
      <c r="Y9" s="22">
        <v>29.17</v>
      </c>
      <c r="Z9" s="6" t="s">
        <v>17</v>
      </c>
      <c r="AA9" s="52" t="s">
        <v>15</v>
      </c>
      <c r="AB9" s="52"/>
      <c r="AC9" s="52"/>
      <c r="AD9" s="52"/>
      <c r="AE9" s="5" t="s">
        <v>3</v>
      </c>
      <c r="AF9" s="21">
        <v>26.97</v>
      </c>
      <c r="AG9" s="6" t="s">
        <v>17</v>
      </c>
    </row>
    <row r="10" spans="1:33" ht="13.95" customHeight="1" x14ac:dyDescent="0.2">
      <c r="A10" s="6"/>
      <c r="E10" s="13"/>
      <c r="F10" s="13"/>
      <c r="G10" s="13"/>
      <c r="H10" s="9"/>
      <c r="I10" s="6"/>
      <c r="T10" s="6"/>
      <c r="U10" s="6"/>
      <c r="V10" s="6"/>
      <c r="W10" s="6"/>
      <c r="AB10" s="8" t="s">
        <v>54</v>
      </c>
    </row>
    <row r="11" spans="1:33" ht="11.4" thickBot="1" x14ac:dyDescent="0.25">
      <c r="A11" s="4" t="s">
        <v>22</v>
      </c>
      <c r="B11" s="4">
        <v>7</v>
      </c>
      <c r="C11" s="73" t="s">
        <v>28</v>
      </c>
      <c r="D11" s="74"/>
    </row>
    <row r="12" spans="1:33" ht="13.2" customHeight="1" thickBot="1" x14ac:dyDescent="0.25">
      <c r="A12" s="2" t="s">
        <v>21</v>
      </c>
      <c r="B12" s="16">
        <v>1</v>
      </c>
      <c r="C12" s="16">
        <v>2</v>
      </c>
      <c r="D12" s="16">
        <v>3</v>
      </c>
      <c r="E12" s="16">
        <v>4</v>
      </c>
      <c r="F12" s="16">
        <v>5</v>
      </c>
      <c r="G12" s="16">
        <v>6</v>
      </c>
      <c r="H12" s="16">
        <v>7</v>
      </c>
      <c r="I12" s="16">
        <v>8</v>
      </c>
      <c r="J12" s="16">
        <v>9</v>
      </c>
      <c r="K12" s="16">
        <v>10</v>
      </c>
      <c r="L12" s="16">
        <v>11</v>
      </c>
      <c r="M12" s="16">
        <v>12</v>
      </c>
      <c r="N12" s="16">
        <v>13</v>
      </c>
      <c r="O12" s="16">
        <v>14</v>
      </c>
      <c r="P12" s="16">
        <v>15</v>
      </c>
      <c r="Q12" s="16">
        <v>16</v>
      </c>
      <c r="R12" s="16">
        <v>17</v>
      </c>
      <c r="S12" s="16">
        <v>18</v>
      </c>
      <c r="T12" s="16">
        <v>19</v>
      </c>
      <c r="U12" s="16">
        <v>20</v>
      </c>
      <c r="V12" s="16">
        <v>21</v>
      </c>
      <c r="W12" s="16">
        <v>22</v>
      </c>
      <c r="X12" s="16">
        <v>23</v>
      </c>
      <c r="Y12" s="16">
        <v>24</v>
      </c>
      <c r="Z12" s="16">
        <v>25</v>
      </c>
      <c r="AA12" s="16">
        <v>26</v>
      </c>
      <c r="AB12" s="16">
        <v>27</v>
      </c>
      <c r="AC12" s="16">
        <v>28</v>
      </c>
      <c r="AD12" s="16">
        <v>29</v>
      </c>
      <c r="AE12" s="16">
        <v>30</v>
      </c>
      <c r="AF12" s="16">
        <v>31</v>
      </c>
      <c r="AG12" s="14" t="s">
        <v>18</v>
      </c>
    </row>
    <row r="13" spans="1:33" ht="13.2" customHeight="1" thickBot="1" x14ac:dyDescent="0.25">
      <c r="A13" s="4" t="s">
        <v>0</v>
      </c>
      <c r="B13" s="17" t="s">
        <v>33</v>
      </c>
      <c r="C13" s="17" t="s">
        <v>35</v>
      </c>
      <c r="D13" s="17" t="s">
        <v>36</v>
      </c>
      <c r="E13" s="17" t="s">
        <v>37</v>
      </c>
      <c r="F13" s="17" t="s">
        <v>38</v>
      </c>
      <c r="G13" s="17" t="s">
        <v>39</v>
      </c>
      <c r="H13" s="17" t="s">
        <v>40</v>
      </c>
      <c r="I13" s="17" t="s">
        <v>32</v>
      </c>
      <c r="J13" s="17" t="s">
        <v>34</v>
      </c>
      <c r="K13" s="17" t="s">
        <v>36</v>
      </c>
      <c r="L13" s="17" t="s">
        <v>37</v>
      </c>
      <c r="M13" s="17" t="s">
        <v>38</v>
      </c>
      <c r="N13" s="17" t="s">
        <v>39</v>
      </c>
      <c r="O13" s="17" t="s">
        <v>40</v>
      </c>
      <c r="P13" s="17" t="s">
        <v>32</v>
      </c>
      <c r="Q13" s="17" t="s">
        <v>34</v>
      </c>
      <c r="R13" s="17" t="s">
        <v>36</v>
      </c>
      <c r="S13" s="17" t="s">
        <v>37</v>
      </c>
      <c r="T13" s="17" t="s">
        <v>38</v>
      </c>
      <c r="U13" s="17" t="s">
        <v>39</v>
      </c>
      <c r="V13" s="17" t="s">
        <v>40</v>
      </c>
      <c r="W13" s="17" t="s">
        <v>32</v>
      </c>
      <c r="X13" s="17" t="s">
        <v>34</v>
      </c>
      <c r="Y13" s="17" t="s">
        <v>36</v>
      </c>
      <c r="Z13" s="17" t="s">
        <v>37</v>
      </c>
      <c r="AA13" s="17" t="s">
        <v>38</v>
      </c>
      <c r="AB13" s="17" t="s">
        <v>39</v>
      </c>
      <c r="AC13" s="17" t="s">
        <v>40</v>
      </c>
      <c r="AD13" s="17" t="s">
        <v>32</v>
      </c>
      <c r="AE13" s="17" t="s">
        <v>34</v>
      </c>
      <c r="AF13" s="17" t="s">
        <v>36</v>
      </c>
      <c r="AG13" s="20">
        <v>28</v>
      </c>
    </row>
    <row r="14" spans="1:33" ht="13.2" customHeight="1" x14ac:dyDescent="0.2">
      <c r="A14" s="75" t="s">
        <v>19</v>
      </c>
      <c r="B14" s="64" t="s">
        <v>53</v>
      </c>
      <c r="C14" s="64" t="s">
        <v>52</v>
      </c>
      <c r="D14" s="64" t="s">
        <v>51</v>
      </c>
      <c r="E14" s="64"/>
      <c r="F14" s="64"/>
      <c r="G14" s="64"/>
      <c r="H14" s="64"/>
      <c r="I14" s="64"/>
      <c r="J14" s="64"/>
      <c r="K14" s="64"/>
      <c r="L14" s="64"/>
      <c r="M14" s="64"/>
      <c r="N14" s="64" t="s">
        <v>30</v>
      </c>
      <c r="O14" s="64" t="s">
        <v>45</v>
      </c>
      <c r="P14" s="64" t="s">
        <v>45</v>
      </c>
      <c r="Q14" s="64"/>
      <c r="R14" s="64"/>
      <c r="S14" s="64"/>
      <c r="T14" s="64"/>
      <c r="U14" s="64"/>
      <c r="V14" s="64"/>
      <c r="W14" s="64"/>
      <c r="X14" s="64"/>
      <c r="Y14" s="64"/>
      <c r="Z14" s="64"/>
      <c r="AA14" s="64"/>
      <c r="AB14" s="64"/>
      <c r="AC14" s="64"/>
      <c r="AD14" s="64"/>
      <c r="AE14" s="64"/>
      <c r="AF14" s="66"/>
      <c r="AG14" s="70">
        <v>3</v>
      </c>
    </row>
    <row r="15" spans="1:33" ht="13.2" customHeight="1" thickBot="1" x14ac:dyDescent="0.25">
      <c r="A15" s="76"/>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7"/>
      <c r="AG15" s="69"/>
    </row>
    <row r="16" spans="1:33" ht="13.2" customHeight="1" x14ac:dyDescent="0.2">
      <c r="A16" s="71" t="s">
        <v>31</v>
      </c>
      <c r="B16" s="64" t="s">
        <v>51</v>
      </c>
      <c r="C16" s="64" t="s">
        <v>51</v>
      </c>
      <c r="D16" s="64" t="s">
        <v>52</v>
      </c>
      <c r="E16" s="64"/>
      <c r="F16" s="64"/>
      <c r="G16" s="64"/>
      <c r="H16" s="64"/>
      <c r="I16" s="64"/>
      <c r="J16" s="64" t="s">
        <v>42</v>
      </c>
      <c r="K16" s="64" t="s">
        <v>43</v>
      </c>
      <c r="L16" s="64" t="s">
        <v>45</v>
      </c>
      <c r="M16" s="64" t="s">
        <v>45</v>
      </c>
      <c r="N16" s="64"/>
      <c r="O16" s="64"/>
      <c r="P16" s="64"/>
      <c r="Q16" s="64" t="s">
        <v>42</v>
      </c>
      <c r="R16" s="64" t="s">
        <v>43</v>
      </c>
      <c r="S16" s="64" t="s">
        <v>46</v>
      </c>
      <c r="T16" s="64"/>
      <c r="U16" s="64"/>
      <c r="V16" s="64"/>
      <c r="W16" s="64"/>
      <c r="X16" s="64"/>
      <c r="Y16" s="64" t="s">
        <v>43</v>
      </c>
      <c r="Z16" s="64"/>
      <c r="AA16" s="64"/>
      <c r="AB16" s="64"/>
      <c r="AC16" s="64"/>
      <c r="AD16" s="64"/>
      <c r="AE16" s="64"/>
      <c r="AF16" s="64" t="s">
        <v>43</v>
      </c>
      <c r="AG16" s="68">
        <v>9</v>
      </c>
    </row>
    <row r="17" spans="1:33" ht="13.2" customHeight="1" thickBot="1" x14ac:dyDescent="0.25">
      <c r="A17" s="72"/>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9"/>
    </row>
    <row r="18" spans="1:33" x14ac:dyDescent="0.2">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row>
    <row r="19" spans="1:33" ht="13.2" customHeight="1" thickBot="1" x14ac:dyDescent="0.25">
      <c r="A19" s="4" t="s">
        <v>22</v>
      </c>
      <c r="B19" s="4">
        <v>8</v>
      </c>
      <c r="C19" s="73" t="s">
        <v>28</v>
      </c>
      <c r="D19" s="74"/>
    </row>
    <row r="20" spans="1:33" ht="13.2" customHeight="1" thickBot="1" x14ac:dyDescent="0.25">
      <c r="A20" s="2" t="s">
        <v>21</v>
      </c>
      <c r="B20" s="16">
        <v>1</v>
      </c>
      <c r="C20" s="16">
        <v>2</v>
      </c>
      <c r="D20" s="16">
        <v>3</v>
      </c>
      <c r="E20" s="16">
        <v>4</v>
      </c>
      <c r="F20" s="16">
        <v>5</v>
      </c>
      <c r="G20" s="16">
        <v>6</v>
      </c>
      <c r="H20" s="16">
        <v>7</v>
      </c>
      <c r="I20" s="16">
        <v>8</v>
      </c>
      <c r="J20" s="16">
        <v>9</v>
      </c>
      <c r="K20" s="16">
        <v>10</v>
      </c>
      <c r="L20" s="16">
        <v>11</v>
      </c>
      <c r="M20" s="16">
        <v>12</v>
      </c>
      <c r="N20" s="16">
        <v>13</v>
      </c>
      <c r="O20" s="16">
        <v>14</v>
      </c>
      <c r="P20" s="16">
        <v>15</v>
      </c>
      <c r="Q20" s="16">
        <v>16</v>
      </c>
      <c r="R20" s="16">
        <v>17</v>
      </c>
      <c r="S20" s="16">
        <v>18</v>
      </c>
      <c r="T20" s="16">
        <v>19</v>
      </c>
      <c r="U20" s="16">
        <v>20</v>
      </c>
      <c r="V20" s="16">
        <v>21</v>
      </c>
      <c r="W20" s="16">
        <v>22</v>
      </c>
      <c r="X20" s="16">
        <v>23</v>
      </c>
      <c r="Y20" s="16">
        <v>24</v>
      </c>
      <c r="Z20" s="16">
        <v>25</v>
      </c>
      <c r="AA20" s="16">
        <v>26</v>
      </c>
      <c r="AB20" s="16">
        <v>27</v>
      </c>
      <c r="AC20" s="16">
        <v>28</v>
      </c>
      <c r="AD20" s="16">
        <v>29</v>
      </c>
      <c r="AE20" s="16">
        <v>30</v>
      </c>
      <c r="AF20" s="16">
        <v>31</v>
      </c>
      <c r="AG20" s="14" t="s">
        <v>18</v>
      </c>
    </row>
    <row r="21" spans="1:33" ht="13.2" customHeight="1" thickBot="1" x14ac:dyDescent="0.25">
      <c r="A21" s="4" t="s">
        <v>0</v>
      </c>
      <c r="B21" s="17" t="s">
        <v>22</v>
      </c>
      <c r="C21" s="17" t="s">
        <v>38</v>
      </c>
      <c r="D21" s="17" t="s">
        <v>39</v>
      </c>
      <c r="E21" s="17" t="s">
        <v>40</v>
      </c>
      <c r="F21" s="17" t="s">
        <v>32</v>
      </c>
      <c r="G21" s="17" t="s">
        <v>34</v>
      </c>
      <c r="H21" s="17" t="s">
        <v>36</v>
      </c>
      <c r="I21" s="17" t="s">
        <v>37</v>
      </c>
      <c r="J21" s="17" t="s">
        <v>38</v>
      </c>
      <c r="K21" s="17" t="s">
        <v>39</v>
      </c>
      <c r="L21" s="17" t="s">
        <v>40</v>
      </c>
      <c r="M21" s="17" t="s">
        <v>32</v>
      </c>
      <c r="N21" s="17" t="s">
        <v>34</v>
      </c>
      <c r="O21" s="17" t="s">
        <v>36</v>
      </c>
      <c r="P21" s="17" t="s">
        <v>37</v>
      </c>
      <c r="Q21" s="17" t="s">
        <v>38</v>
      </c>
      <c r="R21" s="17" t="s">
        <v>39</v>
      </c>
      <c r="S21" s="17" t="s">
        <v>40</v>
      </c>
      <c r="T21" s="17" t="s">
        <v>32</v>
      </c>
      <c r="U21" s="17" t="s">
        <v>34</v>
      </c>
      <c r="V21" s="17" t="s">
        <v>36</v>
      </c>
      <c r="W21" s="17" t="s">
        <v>37</v>
      </c>
      <c r="X21" s="17" t="s">
        <v>38</v>
      </c>
      <c r="Y21" s="17" t="s">
        <v>39</v>
      </c>
      <c r="Z21" s="17" t="s">
        <v>40</v>
      </c>
      <c r="AA21" s="17" t="s">
        <v>32</v>
      </c>
      <c r="AB21" s="17" t="s">
        <v>34</v>
      </c>
      <c r="AC21" s="17" t="s">
        <v>36</v>
      </c>
      <c r="AD21" s="17" t="s">
        <v>37</v>
      </c>
      <c r="AE21" s="17" t="s">
        <v>38</v>
      </c>
      <c r="AF21" s="17" t="s">
        <v>39</v>
      </c>
      <c r="AG21" s="20">
        <v>31</v>
      </c>
    </row>
    <row r="22" spans="1:33" ht="13.2" customHeight="1" x14ac:dyDescent="0.2">
      <c r="A22" s="75" t="s">
        <v>19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6"/>
      <c r="AG22" s="70">
        <v>0</v>
      </c>
    </row>
    <row r="23" spans="1:33" ht="13.2" customHeight="1" thickBot="1" x14ac:dyDescent="0.25">
      <c r="A23" s="76"/>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7"/>
      <c r="AG23" s="69"/>
    </row>
    <row r="24" spans="1:33" ht="13.2" customHeight="1" x14ac:dyDescent="0.2">
      <c r="A24" s="71" t="s">
        <v>31</v>
      </c>
      <c r="B24" s="64"/>
      <c r="C24" s="64"/>
      <c r="D24" s="64"/>
      <c r="E24" s="64"/>
      <c r="F24" s="64"/>
      <c r="G24" s="64" t="s">
        <v>45</v>
      </c>
      <c r="H24" s="64" t="s">
        <v>45</v>
      </c>
      <c r="I24" s="64"/>
      <c r="J24" s="64"/>
      <c r="K24" s="64"/>
      <c r="L24" s="64" t="s">
        <v>46</v>
      </c>
      <c r="M24" s="64"/>
      <c r="N24" s="64"/>
      <c r="O24" s="64" t="s">
        <v>45</v>
      </c>
      <c r="P24" s="64"/>
      <c r="Q24" s="64"/>
      <c r="R24" s="64"/>
      <c r="S24" s="64"/>
      <c r="T24" s="64"/>
      <c r="U24" s="64"/>
      <c r="V24" s="64" t="s">
        <v>45</v>
      </c>
      <c r="W24" s="64"/>
      <c r="X24" s="64"/>
      <c r="Y24" s="64"/>
      <c r="Z24" s="64"/>
      <c r="AA24" s="64"/>
      <c r="AB24" s="64"/>
      <c r="AC24" s="64" t="s">
        <v>45</v>
      </c>
      <c r="AD24" s="64"/>
      <c r="AE24" s="64"/>
      <c r="AF24" s="66"/>
      <c r="AG24" s="68">
        <v>6</v>
      </c>
    </row>
    <row r="25" spans="1:33" ht="11.4" thickBot="1" x14ac:dyDescent="0.25">
      <c r="A25" s="72"/>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7"/>
      <c r="AG25" s="69"/>
    </row>
    <row r="26" spans="1:33" ht="13.2" customHeight="1" x14ac:dyDescent="0.2">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row>
    <row r="27" spans="1:33" ht="13.2" customHeight="1" thickBot="1" x14ac:dyDescent="0.25">
      <c r="A27" s="4" t="s">
        <v>22</v>
      </c>
      <c r="B27" s="4">
        <v>9</v>
      </c>
      <c r="C27" s="73" t="s">
        <v>28</v>
      </c>
      <c r="D27" s="74"/>
    </row>
    <row r="28" spans="1:33" ht="13.2" customHeight="1" thickBot="1" x14ac:dyDescent="0.25">
      <c r="A28" s="2" t="s">
        <v>21</v>
      </c>
      <c r="B28" s="16">
        <v>1</v>
      </c>
      <c r="C28" s="16">
        <v>2</v>
      </c>
      <c r="D28" s="16">
        <v>3</v>
      </c>
      <c r="E28" s="16">
        <v>4</v>
      </c>
      <c r="F28" s="16">
        <v>5</v>
      </c>
      <c r="G28" s="16">
        <v>6</v>
      </c>
      <c r="H28" s="16">
        <v>7</v>
      </c>
      <c r="I28" s="16">
        <v>8</v>
      </c>
      <c r="J28" s="16">
        <v>9</v>
      </c>
      <c r="K28" s="16">
        <v>10</v>
      </c>
      <c r="L28" s="16">
        <v>11</v>
      </c>
      <c r="M28" s="16">
        <v>12</v>
      </c>
      <c r="N28" s="16">
        <v>13</v>
      </c>
      <c r="O28" s="16">
        <v>14</v>
      </c>
      <c r="P28" s="16">
        <v>15</v>
      </c>
      <c r="Q28" s="16">
        <v>16</v>
      </c>
      <c r="R28" s="16">
        <v>17</v>
      </c>
      <c r="S28" s="16">
        <v>18</v>
      </c>
      <c r="T28" s="16">
        <v>19</v>
      </c>
      <c r="U28" s="16">
        <v>20</v>
      </c>
      <c r="V28" s="16">
        <v>21</v>
      </c>
      <c r="W28" s="16">
        <v>22</v>
      </c>
      <c r="X28" s="16">
        <v>23</v>
      </c>
      <c r="Y28" s="16">
        <v>24</v>
      </c>
      <c r="Z28" s="16">
        <v>25</v>
      </c>
      <c r="AA28" s="16">
        <v>26</v>
      </c>
      <c r="AB28" s="16">
        <v>27</v>
      </c>
      <c r="AC28" s="16">
        <v>28</v>
      </c>
      <c r="AD28" s="16">
        <v>29</v>
      </c>
      <c r="AE28" s="16">
        <v>30</v>
      </c>
      <c r="AF28" s="16">
        <v>31</v>
      </c>
      <c r="AG28" s="14" t="s">
        <v>18</v>
      </c>
    </row>
    <row r="29" spans="1:33" ht="13.2" customHeight="1" thickBot="1" x14ac:dyDescent="0.25">
      <c r="A29" s="4" t="s">
        <v>0</v>
      </c>
      <c r="B29" s="17" t="s">
        <v>41</v>
      </c>
      <c r="C29" s="17" t="s">
        <v>32</v>
      </c>
      <c r="D29" s="17" t="s">
        <v>34</v>
      </c>
      <c r="E29" s="17" t="s">
        <v>36</v>
      </c>
      <c r="F29" s="17" t="s">
        <v>37</v>
      </c>
      <c r="G29" s="17" t="s">
        <v>38</v>
      </c>
      <c r="H29" s="17" t="s">
        <v>39</v>
      </c>
      <c r="I29" s="17" t="s">
        <v>40</v>
      </c>
      <c r="J29" s="17" t="s">
        <v>32</v>
      </c>
      <c r="K29" s="17" t="s">
        <v>34</v>
      </c>
      <c r="L29" s="17" t="s">
        <v>36</v>
      </c>
      <c r="M29" s="17" t="s">
        <v>37</v>
      </c>
      <c r="N29" s="17" t="s">
        <v>38</v>
      </c>
      <c r="O29" s="17" t="s">
        <v>39</v>
      </c>
      <c r="P29" s="17" t="s">
        <v>40</v>
      </c>
      <c r="Q29" s="17" t="s">
        <v>32</v>
      </c>
      <c r="R29" s="17" t="s">
        <v>34</v>
      </c>
      <c r="S29" s="17" t="s">
        <v>36</v>
      </c>
      <c r="T29" s="17" t="s">
        <v>37</v>
      </c>
      <c r="U29" s="17" t="s">
        <v>38</v>
      </c>
      <c r="V29" s="17" t="s">
        <v>39</v>
      </c>
      <c r="W29" s="17" t="s">
        <v>40</v>
      </c>
      <c r="X29" s="17" t="s">
        <v>32</v>
      </c>
      <c r="Y29" s="17" t="s">
        <v>34</v>
      </c>
      <c r="Z29" s="17" t="s">
        <v>36</v>
      </c>
      <c r="AA29" s="17" t="s">
        <v>37</v>
      </c>
      <c r="AB29" s="17" t="s">
        <v>38</v>
      </c>
      <c r="AC29" s="17" t="s">
        <v>39</v>
      </c>
      <c r="AD29" s="17" t="s">
        <v>40</v>
      </c>
      <c r="AE29" s="17" t="s">
        <v>32</v>
      </c>
      <c r="AF29" s="18"/>
      <c r="AG29" s="20">
        <v>30</v>
      </c>
    </row>
    <row r="30" spans="1:33" ht="13.2" customHeight="1" x14ac:dyDescent="0.2">
      <c r="A30" s="75" t="s">
        <v>19</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6"/>
      <c r="AG30" s="70">
        <v>0</v>
      </c>
    </row>
    <row r="31" spans="1:33" ht="13.2" customHeight="1" thickBot="1" x14ac:dyDescent="0.25">
      <c r="A31" s="76"/>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7"/>
      <c r="AG31" s="69"/>
    </row>
    <row r="32" spans="1:33" x14ac:dyDescent="0.2">
      <c r="A32" s="71" t="s">
        <v>31</v>
      </c>
      <c r="B32" s="64"/>
      <c r="C32" s="64"/>
      <c r="D32" s="64"/>
      <c r="E32" s="64" t="s">
        <v>45</v>
      </c>
      <c r="F32" s="64"/>
      <c r="G32" s="64"/>
      <c r="H32" s="64"/>
      <c r="I32" s="64"/>
      <c r="J32" s="64"/>
      <c r="K32" s="64"/>
      <c r="L32" s="64" t="s">
        <v>45</v>
      </c>
      <c r="M32" s="64"/>
      <c r="N32" s="64"/>
      <c r="O32" s="64"/>
      <c r="P32" s="64"/>
      <c r="Q32" s="64"/>
      <c r="R32" s="64"/>
      <c r="S32" s="64" t="s">
        <v>45</v>
      </c>
      <c r="T32" s="64" t="s">
        <v>47</v>
      </c>
      <c r="U32" s="64"/>
      <c r="V32" s="64"/>
      <c r="W32" s="64"/>
      <c r="X32" s="64" t="s">
        <v>48</v>
      </c>
      <c r="Y32" s="64" t="s">
        <v>46</v>
      </c>
      <c r="Z32" s="64" t="s">
        <v>45</v>
      </c>
      <c r="AA32" s="64"/>
      <c r="AB32" s="64"/>
      <c r="AC32" s="64"/>
      <c r="AD32" s="64"/>
      <c r="AE32" s="64"/>
      <c r="AF32" s="66"/>
      <c r="AG32" s="68">
        <v>7</v>
      </c>
    </row>
    <row r="33" spans="1:33" ht="13.2" customHeight="1" thickBot="1" x14ac:dyDescent="0.25">
      <c r="A33" s="72"/>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7"/>
      <c r="AG33" s="69"/>
    </row>
    <row r="34" spans="1:33" ht="13.2" customHeight="1" x14ac:dyDescent="0.2">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row>
    <row r="35" spans="1:33" ht="13.2" customHeight="1" thickBot="1" x14ac:dyDescent="0.25">
      <c r="A35" s="4" t="s">
        <v>22</v>
      </c>
      <c r="B35" s="4">
        <v>10</v>
      </c>
      <c r="C35" s="73" t="s">
        <v>44</v>
      </c>
      <c r="D35" s="74"/>
    </row>
    <row r="36" spans="1:33" ht="13.2" customHeight="1" thickBot="1" x14ac:dyDescent="0.25">
      <c r="A36" s="2" t="s">
        <v>21</v>
      </c>
      <c r="B36" s="16">
        <v>1</v>
      </c>
      <c r="C36" s="16">
        <v>2</v>
      </c>
      <c r="D36" s="16">
        <v>3</v>
      </c>
      <c r="E36" s="16">
        <v>4</v>
      </c>
      <c r="F36" s="16">
        <v>5</v>
      </c>
      <c r="G36" s="16">
        <v>6</v>
      </c>
      <c r="H36" s="16">
        <v>7</v>
      </c>
      <c r="I36" s="16">
        <v>8</v>
      </c>
      <c r="J36" s="16">
        <v>9</v>
      </c>
      <c r="K36" s="16">
        <v>10</v>
      </c>
      <c r="L36" s="16">
        <v>11</v>
      </c>
      <c r="M36" s="16">
        <v>12</v>
      </c>
      <c r="N36" s="16">
        <v>13</v>
      </c>
      <c r="O36" s="16">
        <v>14</v>
      </c>
      <c r="P36" s="16">
        <v>15</v>
      </c>
      <c r="Q36" s="16">
        <v>16</v>
      </c>
      <c r="R36" s="16">
        <v>17</v>
      </c>
      <c r="S36" s="16">
        <v>18</v>
      </c>
      <c r="T36" s="16">
        <v>19</v>
      </c>
      <c r="U36" s="16">
        <v>20</v>
      </c>
      <c r="V36" s="16">
        <v>21</v>
      </c>
      <c r="W36" s="16">
        <v>22</v>
      </c>
      <c r="X36" s="16">
        <v>23</v>
      </c>
      <c r="Y36" s="16">
        <v>24</v>
      </c>
      <c r="Z36" s="16">
        <v>25</v>
      </c>
      <c r="AA36" s="16">
        <v>26</v>
      </c>
      <c r="AB36" s="16">
        <v>27</v>
      </c>
      <c r="AC36" s="16">
        <v>28</v>
      </c>
      <c r="AD36" s="16">
        <v>29</v>
      </c>
      <c r="AE36" s="16">
        <v>30</v>
      </c>
      <c r="AF36" s="16">
        <v>31</v>
      </c>
      <c r="AG36" s="14" t="s">
        <v>18</v>
      </c>
    </row>
    <row r="37" spans="1:33" ht="13.2" customHeight="1" thickBot="1" x14ac:dyDescent="0.25">
      <c r="A37" s="4" t="s">
        <v>0</v>
      </c>
      <c r="B37" s="17" t="s">
        <v>49</v>
      </c>
      <c r="C37" s="17" t="s">
        <v>36</v>
      </c>
      <c r="D37" s="17" t="s">
        <v>37</v>
      </c>
      <c r="E37" s="17" t="s">
        <v>38</v>
      </c>
      <c r="F37" s="17" t="s">
        <v>39</v>
      </c>
      <c r="G37" s="17" t="s">
        <v>40</v>
      </c>
      <c r="H37" s="17" t="s">
        <v>32</v>
      </c>
      <c r="I37" s="17" t="s">
        <v>34</v>
      </c>
      <c r="J37" s="17" t="s">
        <v>36</v>
      </c>
      <c r="K37" s="17" t="s">
        <v>37</v>
      </c>
      <c r="L37" s="17" t="s">
        <v>38</v>
      </c>
      <c r="M37" s="17" t="s">
        <v>39</v>
      </c>
      <c r="N37" s="17" t="s">
        <v>40</v>
      </c>
      <c r="O37" s="17" t="s">
        <v>32</v>
      </c>
      <c r="P37" s="17" t="s">
        <v>34</v>
      </c>
      <c r="Q37" s="17" t="s">
        <v>36</v>
      </c>
      <c r="R37" s="17" t="s">
        <v>37</v>
      </c>
      <c r="S37" s="17" t="s">
        <v>38</v>
      </c>
      <c r="T37" s="17" t="s">
        <v>39</v>
      </c>
      <c r="U37" s="17" t="s">
        <v>40</v>
      </c>
      <c r="V37" s="17" t="s">
        <v>32</v>
      </c>
      <c r="W37" s="17" t="s">
        <v>34</v>
      </c>
      <c r="X37" s="17" t="s">
        <v>36</v>
      </c>
      <c r="Y37" s="17" t="s">
        <v>37</v>
      </c>
      <c r="Z37" s="17" t="s">
        <v>38</v>
      </c>
      <c r="AA37" s="17" t="s">
        <v>39</v>
      </c>
      <c r="AB37" s="17" t="s">
        <v>40</v>
      </c>
      <c r="AC37" s="17" t="s">
        <v>32</v>
      </c>
      <c r="AD37" s="17" t="s">
        <v>34</v>
      </c>
      <c r="AE37" s="17" t="s">
        <v>36</v>
      </c>
      <c r="AF37" s="17" t="s">
        <v>37</v>
      </c>
      <c r="AG37" s="15">
        <v>31</v>
      </c>
    </row>
    <row r="38" spans="1:33" ht="13.2" customHeight="1" x14ac:dyDescent="0.2">
      <c r="A38" s="75" t="s">
        <v>19</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6"/>
      <c r="AG38" s="68">
        <v>0</v>
      </c>
    </row>
    <row r="39" spans="1:33" ht="13.2" customHeight="1" thickBot="1" x14ac:dyDescent="0.25">
      <c r="A39" s="76"/>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7"/>
      <c r="AG39" s="68"/>
    </row>
    <row r="40" spans="1:33" x14ac:dyDescent="0.2">
      <c r="A40" s="71" t="s">
        <v>31</v>
      </c>
      <c r="B40" s="64" t="s">
        <v>50</v>
      </c>
      <c r="C40" s="64" t="s">
        <v>47</v>
      </c>
      <c r="D40" s="64"/>
      <c r="E40" s="64"/>
      <c r="F40" s="64"/>
      <c r="G40" s="64"/>
      <c r="H40" s="64"/>
      <c r="I40" s="64" t="s">
        <v>50</v>
      </c>
      <c r="J40" s="64" t="s">
        <v>47</v>
      </c>
      <c r="K40" s="64" t="s">
        <v>46</v>
      </c>
      <c r="L40" s="64"/>
      <c r="M40" s="64"/>
      <c r="N40" s="64"/>
      <c r="O40" s="64"/>
      <c r="P40" s="64" t="s">
        <v>50</v>
      </c>
      <c r="Q40" s="64" t="s">
        <v>47</v>
      </c>
      <c r="R40" s="64"/>
      <c r="S40" s="64"/>
      <c r="T40" s="64"/>
      <c r="U40" s="64"/>
      <c r="V40" s="64"/>
      <c r="W40" s="64" t="s">
        <v>50</v>
      </c>
      <c r="X40" s="64" t="s">
        <v>47</v>
      </c>
      <c r="Y40" s="64"/>
      <c r="Z40" s="64"/>
      <c r="AA40" s="64"/>
      <c r="AB40" s="64"/>
      <c r="AC40" s="64"/>
      <c r="AD40" s="64" t="s">
        <v>50</v>
      </c>
      <c r="AE40" s="64" t="s">
        <v>47</v>
      </c>
      <c r="AF40" s="66"/>
      <c r="AG40" s="70">
        <v>11</v>
      </c>
    </row>
    <row r="41" spans="1:33" ht="13.95" customHeight="1" thickBot="1" x14ac:dyDescent="0.25">
      <c r="A41" s="72"/>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7"/>
      <c r="AG41" s="69"/>
    </row>
    <row r="42" spans="1:33" ht="13.95" customHeight="1" x14ac:dyDescent="0.2">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row>
    <row r="43" spans="1:33" ht="11.4" thickBot="1" x14ac:dyDescent="0.25">
      <c r="A43" s="4" t="s">
        <v>22</v>
      </c>
      <c r="B43" s="4"/>
      <c r="C43" s="73"/>
      <c r="D43" s="74"/>
    </row>
    <row r="44" spans="1:33" ht="13.2" customHeight="1" thickBot="1" x14ac:dyDescent="0.25">
      <c r="A44" s="2" t="s">
        <v>21</v>
      </c>
      <c r="B44" s="16">
        <v>1</v>
      </c>
      <c r="C44" s="16">
        <v>2</v>
      </c>
      <c r="D44" s="16">
        <v>3</v>
      </c>
      <c r="E44" s="16">
        <v>4</v>
      </c>
      <c r="F44" s="16">
        <v>5</v>
      </c>
      <c r="G44" s="16">
        <v>6</v>
      </c>
      <c r="H44" s="16">
        <v>7</v>
      </c>
      <c r="I44" s="16">
        <v>8</v>
      </c>
      <c r="J44" s="16">
        <v>9</v>
      </c>
      <c r="K44" s="16">
        <v>10</v>
      </c>
      <c r="L44" s="16">
        <v>11</v>
      </c>
      <c r="M44" s="16">
        <v>12</v>
      </c>
      <c r="N44" s="16">
        <v>13</v>
      </c>
      <c r="O44" s="16">
        <v>14</v>
      </c>
      <c r="P44" s="16">
        <v>15</v>
      </c>
      <c r="Q44" s="16">
        <v>16</v>
      </c>
      <c r="R44" s="16">
        <v>17</v>
      </c>
      <c r="S44" s="16">
        <v>18</v>
      </c>
      <c r="T44" s="16">
        <v>19</v>
      </c>
      <c r="U44" s="16">
        <v>20</v>
      </c>
      <c r="V44" s="16">
        <v>21</v>
      </c>
      <c r="W44" s="16">
        <v>22</v>
      </c>
      <c r="X44" s="16">
        <v>23</v>
      </c>
      <c r="Y44" s="16">
        <v>24</v>
      </c>
      <c r="Z44" s="16">
        <v>25</v>
      </c>
      <c r="AA44" s="16">
        <v>26</v>
      </c>
      <c r="AB44" s="16">
        <v>27</v>
      </c>
      <c r="AC44" s="16">
        <v>28</v>
      </c>
      <c r="AD44" s="16">
        <v>29</v>
      </c>
      <c r="AE44" s="16">
        <v>30</v>
      </c>
      <c r="AF44" s="16">
        <v>31</v>
      </c>
      <c r="AG44" s="14" t="s">
        <v>18</v>
      </c>
    </row>
    <row r="45" spans="1:33" ht="13.2" customHeight="1" thickBot="1" x14ac:dyDescent="0.25">
      <c r="A45" s="4" t="s">
        <v>0</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8"/>
      <c r="AG45" s="20"/>
    </row>
    <row r="46" spans="1:33" ht="13.2" customHeight="1" x14ac:dyDescent="0.2">
      <c r="A46" s="75" t="s">
        <v>19</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6"/>
      <c r="AG46" s="70"/>
    </row>
    <row r="47" spans="1:33" ht="13.2" customHeight="1" thickBot="1" x14ac:dyDescent="0.25">
      <c r="A47" s="76"/>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7"/>
      <c r="AG47" s="69"/>
    </row>
    <row r="48" spans="1:33" ht="13.2" customHeight="1" x14ac:dyDescent="0.2">
      <c r="A48" s="71" t="s">
        <v>31</v>
      </c>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6"/>
      <c r="AG48" s="68"/>
    </row>
    <row r="49" spans="1:33" ht="13.2" customHeight="1" thickBot="1" x14ac:dyDescent="0.25">
      <c r="A49" s="72"/>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7"/>
      <c r="AG49" s="69"/>
    </row>
    <row r="50" spans="1:33" x14ac:dyDescent="0.2">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row>
    <row r="51" spans="1:33" ht="13.2" customHeight="1" thickBot="1" x14ac:dyDescent="0.25">
      <c r="A51" s="4" t="s">
        <v>22</v>
      </c>
      <c r="B51" s="4"/>
      <c r="C51" s="73"/>
      <c r="D51" s="74"/>
    </row>
    <row r="52" spans="1:33" ht="13.2" customHeight="1" thickBot="1" x14ac:dyDescent="0.25">
      <c r="A52" s="2" t="s">
        <v>21</v>
      </c>
      <c r="B52" s="16">
        <v>1</v>
      </c>
      <c r="C52" s="16">
        <v>2</v>
      </c>
      <c r="D52" s="16">
        <v>3</v>
      </c>
      <c r="E52" s="16">
        <v>4</v>
      </c>
      <c r="F52" s="16">
        <v>5</v>
      </c>
      <c r="G52" s="16">
        <v>6</v>
      </c>
      <c r="H52" s="16">
        <v>7</v>
      </c>
      <c r="I52" s="16">
        <v>8</v>
      </c>
      <c r="J52" s="16">
        <v>9</v>
      </c>
      <c r="K52" s="16">
        <v>10</v>
      </c>
      <c r="L52" s="16">
        <v>11</v>
      </c>
      <c r="M52" s="16">
        <v>12</v>
      </c>
      <c r="N52" s="16">
        <v>13</v>
      </c>
      <c r="O52" s="16">
        <v>14</v>
      </c>
      <c r="P52" s="16">
        <v>15</v>
      </c>
      <c r="Q52" s="16">
        <v>16</v>
      </c>
      <c r="R52" s="16">
        <v>17</v>
      </c>
      <c r="S52" s="16">
        <v>18</v>
      </c>
      <c r="T52" s="16">
        <v>19</v>
      </c>
      <c r="U52" s="16">
        <v>20</v>
      </c>
      <c r="V52" s="16">
        <v>21</v>
      </c>
      <c r="W52" s="16">
        <v>22</v>
      </c>
      <c r="X52" s="16">
        <v>23</v>
      </c>
      <c r="Y52" s="16">
        <v>24</v>
      </c>
      <c r="Z52" s="16">
        <v>25</v>
      </c>
      <c r="AA52" s="16">
        <v>26</v>
      </c>
      <c r="AB52" s="16">
        <v>27</v>
      </c>
      <c r="AC52" s="16">
        <v>28</v>
      </c>
      <c r="AD52" s="16">
        <v>29</v>
      </c>
      <c r="AE52" s="16">
        <v>30</v>
      </c>
      <c r="AF52" s="16">
        <v>31</v>
      </c>
      <c r="AG52" s="14" t="s">
        <v>18</v>
      </c>
    </row>
    <row r="53" spans="1:33" ht="13.2" customHeight="1" thickBot="1" x14ac:dyDescent="0.25">
      <c r="A53" s="4" t="s">
        <v>0</v>
      </c>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8"/>
      <c r="AG53" s="15"/>
    </row>
    <row r="54" spans="1:33" ht="13.2" customHeight="1" x14ac:dyDescent="0.2">
      <c r="A54" s="75" t="s">
        <v>19</v>
      </c>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6"/>
      <c r="AG54" s="70"/>
    </row>
    <row r="55" spans="1:33" ht="13.2" customHeight="1" thickBot="1" x14ac:dyDescent="0.25">
      <c r="A55" s="76"/>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7"/>
      <c r="AG55" s="69"/>
    </row>
    <row r="56" spans="1:33" ht="13.2" customHeight="1" x14ac:dyDescent="0.2">
      <c r="A56" s="71" t="s">
        <v>20</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6"/>
      <c r="AG56" s="68"/>
    </row>
    <row r="57" spans="1:33" ht="11.4" thickBot="1" x14ac:dyDescent="0.25">
      <c r="A57" s="72"/>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7"/>
      <c r="AG57" s="69"/>
    </row>
    <row r="58" spans="1:33" ht="13.2" customHeight="1" x14ac:dyDescent="0.2">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row>
    <row r="59" spans="1:33" ht="13.2" customHeight="1" thickBot="1" x14ac:dyDescent="0.25">
      <c r="A59" s="4" t="s">
        <v>22</v>
      </c>
      <c r="B59" s="4"/>
      <c r="C59" s="73"/>
      <c r="D59" s="74"/>
    </row>
    <row r="60" spans="1:33" ht="13.2" customHeight="1" thickBot="1" x14ac:dyDescent="0.25">
      <c r="A60" s="2" t="s">
        <v>21</v>
      </c>
      <c r="B60" s="16">
        <v>1</v>
      </c>
      <c r="C60" s="16">
        <v>2</v>
      </c>
      <c r="D60" s="16">
        <v>3</v>
      </c>
      <c r="E60" s="16">
        <v>4</v>
      </c>
      <c r="F60" s="16">
        <v>5</v>
      </c>
      <c r="G60" s="16">
        <v>6</v>
      </c>
      <c r="H60" s="16">
        <v>7</v>
      </c>
      <c r="I60" s="16">
        <v>8</v>
      </c>
      <c r="J60" s="16">
        <v>9</v>
      </c>
      <c r="K60" s="16">
        <v>10</v>
      </c>
      <c r="L60" s="16">
        <v>11</v>
      </c>
      <c r="M60" s="16">
        <v>12</v>
      </c>
      <c r="N60" s="16">
        <v>13</v>
      </c>
      <c r="O60" s="16">
        <v>14</v>
      </c>
      <c r="P60" s="16">
        <v>15</v>
      </c>
      <c r="Q60" s="16">
        <v>16</v>
      </c>
      <c r="R60" s="16">
        <v>17</v>
      </c>
      <c r="S60" s="16">
        <v>18</v>
      </c>
      <c r="T60" s="16">
        <v>19</v>
      </c>
      <c r="U60" s="16">
        <v>20</v>
      </c>
      <c r="V60" s="16">
        <v>21</v>
      </c>
      <c r="W60" s="16">
        <v>22</v>
      </c>
      <c r="X60" s="16">
        <v>23</v>
      </c>
      <c r="Y60" s="16">
        <v>24</v>
      </c>
      <c r="Z60" s="16">
        <v>25</v>
      </c>
      <c r="AA60" s="16">
        <v>26</v>
      </c>
      <c r="AB60" s="16">
        <v>27</v>
      </c>
      <c r="AC60" s="16">
        <v>28</v>
      </c>
      <c r="AD60" s="16">
        <v>29</v>
      </c>
      <c r="AE60" s="16">
        <v>30</v>
      </c>
      <c r="AF60" s="16">
        <v>31</v>
      </c>
      <c r="AG60" s="14" t="s">
        <v>18</v>
      </c>
    </row>
    <row r="61" spans="1:33" ht="13.2" customHeight="1" thickBot="1" x14ac:dyDescent="0.25">
      <c r="A61" s="4" t="s">
        <v>0</v>
      </c>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8"/>
      <c r="AG61" s="20"/>
    </row>
    <row r="62" spans="1:33" ht="13.2" customHeight="1" x14ac:dyDescent="0.2">
      <c r="A62" s="75" t="s">
        <v>19</v>
      </c>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6"/>
      <c r="AG62" s="70"/>
    </row>
    <row r="63" spans="1:33" ht="13.2" customHeight="1" thickBot="1" x14ac:dyDescent="0.25">
      <c r="A63" s="76"/>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7"/>
      <c r="AG63" s="69"/>
    </row>
    <row r="64" spans="1:33" x14ac:dyDescent="0.2">
      <c r="A64" s="71" t="s">
        <v>31</v>
      </c>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6"/>
      <c r="AG64" s="68"/>
    </row>
    <row r="65" spans="1:33" ht="13.2" customHeight="1" thickBot="1" x14ac:dyDescent="0.25">
      <c r="A65" s="72"/>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7"/>
      <c r="AG65" s="69"/>
    </row>
    <row r="66" spans="1:33" ht="13.2" customHeight="1" x14ac:dyDescent="0.2">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row>
    <row r="67" spans="1:33" ht="13.2" customHeight="1" thickBot="1" x14ac:dyDescent="0.25">
      <c r="A67" s="4" t="s">
        <v>22</v>
      </c>
      <c r="B67" s="4"/>
      <c r="C67" s="73"/>
      <c r="D67" s="74"/>
    </row>
    <row r="68" spans="1:33" ht="13.2" customHeight="1" thickBot="1" x14ac:dyDescent="0.25">
      <c r="A68" s="2" t="s">
        <v>21</v>
      </c>
      <c r="B68" s="16">
        <v>1</v>
      </c>
      <c r="C68" s="16">
        <v>2</v>
      </c>
      <c r="D68" s="16">
        <v>3</v>
      </c>
      <c r="E68" s="16">
        <v>4</v>
      </c>
      <c r="F68" s="16">
        <v>5</v>
      </c>
      <c r="G68" s="16">
        <v>6</v>
      </c>
      <c r="H68" s="16">
        <v>7</v>
      </c>
      <c r="I68" s="16">
        <v>8</v>
      </c>
      <c r="J68" s="16">
        <v>9</v>
      </c>
      <c r="K68" s="16">
        <v>10</v>
      </c>
      <c r="L68" s="16">
        <v>11</v>
      </c>
      <c r="M68" s="16">
        <v>12</v>
      </c>
      <c r="N68" s="16">
        <v>13</v>
      </c>
      <c r="O68" s="16">
        <v>14</v>
      </c>
      <c r="P68" s="16">
        <v>15</v>
      </c>
      <c r="Q68" s="16">
        <v>16</v>
      </c>
      <c r="R68" s="16">
        <v>17</v>
      </c>
      <c r="S68" s="16">
        <v>18</v>
      </c>
      <c r="T68" s="16">
        <v>19</v>
      </c>
      <c r="U68" s="16">
        <v>20</v>
      </c>
      <c r="V68" s="16">
        <v>21</v>
      </c>
      <c r="W68" s="16">
        <v>22</v>
      </c>
      <c r="X68" s="16">
        <v>23</v>
      </c>
      <c r="Y68" s="16">
        <v>24</v>
      </c>
      <c r="Z68" s="16">
        <v>25</v>
      </c>
      <c r="AA68" s="16">
        <v>26</v>
      </c>
      <c r="AB68" s="16">
        <v>27</v>
      </c>
      <c r="AC68" s="16">
        <v>28</v>
      </c>
      <c r="AD68" s="16">
        <v>29</v>
      </c>
      <c r="AE68" s="16">
        <v>30</v>
      </c>
      <c r="AF68" s="16">
        <v>31</v>
      </c>
      <c r="AG68" s="14" t="s">
        <v>18</v>
      </c>
    </row>
    <row r="69" spans="1:33" ht="13.2" customHeight="1" thickBot="1" x14ac:dyDescent="0.25">
      <c r="A69" s="4" t="s">
        <v>0</v>
      </c>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8"/>
      <c r="AG69" s="20"/>
    </row>
    <row r="70" spans="1:33" ht="13.2" customHeight="1" x14ac:dyDescent="0.2">
      <c r="A70" s="75" t="s">
        <v>19</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6"/>
      <c r="AG70" s="70"/>
    </row>
    <row r="71" spans="1:33" ht="13.2" customHeight="1" thickBot="1" x14ac:dyDescent="0.25">
      <c r="A71" s="76"/>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7"/>
      <c r="AG71" s="69"/>
    </row>
    <row r="72" spans="1:33" x14ac:dyDescent="0.2">
      <c r="A72" s="71" t="s">
        <v>31</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6"/>
      <c r="AG72" s="68"/>
    </row>
    <row r="73" spans="1:33" ht="13.95" customHeight="1" thickBot="1" x14ac:dyDescent="0.25">
      <c r="A73" s="72"/>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7"/>
      <c r="AG73" s="69"/>
    </row>
    <row r="74" spans="1:33" ht="13.95" customHeight="1" x14ac:dyDescent="0.2">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row>
  </sheetData>
  <mergeCells count="551">
    <mergeCell ref="AB3:AC3"/>
    <mergeCell ref="AE3:AG3"/>
    <mergeCell ref="E5:P5"/>
    <mergeCell ref="E6:G6"/>
    <mergeCell ref="I6:K6"/>
    <mergeCell ref="S6:W6"/>
    <mergeCell ref="AA6:AD6"/>
    <mergeCell ref="C11:D11"/>
    <mergeCell ref="A14:A15"/>
    <mergeCell ref="B14:B15"/>
    <mergeCell ref="C14:C15"/>
    <mergeCell ref="D14:D15"/>
    <mergeCell ref="E14:E15"/>
    <mergeCell ref="S7:W7"/>
    <mergeCell ref="AA7:AD7"/>
    <mergeCell ref="E8:G8"/>
    <mergeCell ref="S8:W8"/>
    <mergeCell ref="AA8:AD8"/>
    <mergeCell ref="E9:G9"/>
    <mergeCell ref="S9:W9"/>
    <mergeCell ref="AA9:AD9"/>
    <mergeCell ref="N14:N15"/>
    <mergeCell ref="O14:O15"/>
    <mergeCell ref="P14:P15"/>
    <mergeCell ref="Q14:Q15"/>
    <mergeCell ref="F14:F15"/>
    <mergeCell ref="G14:G15"/>
    <mergeCell ref="H14:H15"/>
    <mergeCell ref="I14:I15"/>
    <mergeCell ref="J14:J15"/>
    <mergeCell ref="K14:K15"/>
    <mergeCell ref="AD14:AD15"/>
    <mergeCell ref="AE14:AE15"/>
    <mergeCell ref="AF14:AF15"/>
    <mergeCell ref="AG14:AG15"/>
    <mergeCell ref="A16:A17"/>
    <mergeCell ref="B16:B17"/>
    <mergeCell ref="C16:C17"/>
    <mergeCell ref="D16:D17"/>
    <mergeCell ref="E16:E17"/>
    <mergeCell ref="F16:F17"/>
    <mergeCell ref="X14:X15"/>
    <mergeCell ref="Y14:Y15"/>
    <mergeCell ref="Z14:Z15"/>
    <mergeCell ref="AA14:AA15"/>
    <mergeCell ref="AB14:AB15"/>
    <mergeCell ref="AC14:AC15"/>
    <mergeCell ref="R14:R15"/>
    <mergeCell ref="S14:S15"/>
    <mergeCell ref="T14:T15"/>
    <mergeCell ref="U14:U15"/>
    <mergeCell ref="V14:V15"/>
    <mergeCell ref="W14:W15"/>
    <mergeCell ref="L14:L15"/>
    <mergeCell ref="M14:M15"/>
    <mergeCell ref="O16:O17"/>
    <mergeCell ref="P16:P17"/>
    <mergeCell ref="Q16:Q17"/>
    <mergeCell ref="R16:R17"/>
    <mergeCell ref="G16:G17"/>
    <mergeCell ref="H16:H17"/>
    <mergeCell ref="I16:I17"/>
    <mergeCell ref="J16:J17"/>
    <mergeCell ref="K16:K17"/>
    <mergeCell ref="L16:L17"/>
    <mergeCell ref="AE16:AE17"/>
    <mergeCell ref="AF16:AF17"/>
    <mergeCell ref="AG16:AG17"/>
    <mergeCell ref="C19:D19"/>
    <mergeCell ref="A22:A23"/>
    <mergeCell ref="B22:B23"/>
    <mergeCell ref="C22:C23"/>
    <mergeCell ref="D22:D23"/>
    <mergeCell ref="E22:E23"/>
    <mergeCell ref="F22:F23"/>
    <mergeCell ref="Y16:Y17"/>
    <mergeCell ref="Z16:Z17"/>
    <mergeCell ref="AA16:AA17"/>
    <mergeCell ref="AB16:AB17"/>
    <mergeCell ref="AC16:AC17"/>
    <mergeCell ref="AD16:AD17"/>
    <mergeCell ref="S16:S17"/>
    <mergeCell ref="T16:T17"/>
    <mergeCell ref="U16:U17"/>
    <mergeCell ref="V16:V17"/>
    <mergeCell ref="W16:W17"/>
    <mergeCell ref="X16:X17"/>
    <mergeCell ref="M16:M17"/>
    <mergeCell ref="N16:N17"/>
    <mergeCell ref="O22:O23"/>
    <mergeCell ref="P22:P23"/>
    <mergeCell ref="Q22:Q23"/>
    <mergeCell ref="R22:R23"/>
    <mergeCell ref="G22:G23"/>
    <mergeCell ref="H22:H23"/>
    <mergeCell ref="I22:I23"/>
    <mergeCell ref="J22:J23"/>
    <mergeCell ref="K22:K23"/>
    <mergeCell ref="L22:L23"/>
    <mergeCell ref="AE22:AE23"/>
    <mergeCell ref="AF22:AF23"/>
    <mergeCell ref="AG22:AG23"/>
    <mergeCell ref="A24:A25"/>
    <mergeCell ref="B24:B25"/>
    <mergeCell ref="C24:C25"/>
    <mergeCell ref="D24:D25"/>
    <mergeCell ref="E24:E25"/>
    <mergeCell ref="F24:F25"/>
    <mergeCell ref="G24:G25"/>
    <mergeCell ref="Y22:Y23"/>
    <mergeCell ref="Z22:Z23"/>
    <mergeCell ref="AA22:AA23"/>
    <mergeCell ref="AB22:AB23"/>
    <mergeCell ref="AC22:AC23"/>
    <mergeCell ref="AD22:AD23"/>
    <mergeCell ref="S22:S23"/>
    <mergeCell ref="T22:T23"/>
    <mergeCell ref="U22:U23"/>
    <mergeCell ref="V22:V23"/>
    <mergeCell ref="W22:W23"/>
    <mergeCell ref="X22:X23"/>
    <mergeCell ref="M22:M23"/>
    <mergeCell ref="N22:N23"/>
    <mergeCell ref="P24:P25"/>
    <mergeCell ref="Q24:Q25"/>
    <mergeCell ref="R24:R25"/>
    <mergeCell ref="S24:S25"/>
    <mergeCell ref="H24:H25"/>
    <mergeCell ref="I24:I25"/>
    <mergeCell ref="J24:J25"/>
    <mergeCell ref="K24:K25"/>
    <mergeCell ref="L24:L25"/>
    <mergeCell ref="M24:M25"/>
    <mergeCell ref="AF24:AF25"/>
    <mergeCell ref="AG24:AG25"/>
    <mergeCell ref="C27:D27"/>
    <mergeCell ref="A30:A31"/>
    <mergeCell ref="B30:B31"/>
    <mergeCell ref="C30:C31"/>
    <mergeCell ref="D30:D31"/>
    <mergeCell ref="E30:E31"/>
    <mergeCell ref="F30:F31"/>
    <mergeCell ref="G30:G31"/>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30:P31"/>
    <mergeCell ref="Q30:Q31"/>
    <mergeCell ref="R30:R31"/>
    <mergeCell ref="S30:S31"/>
    <mergeCell ref="H30:H31"/>
    <mergeCell ref="I30:I31"/>
    <mergeCell ref="J30:J31"/>
    <mergeCell ref="K30:K31"/>
    <mergeCell ref="L30:L31"/>
    <mergeCell ref="M30:M31"/>
    <mergeCell ref="AF30:AF31"/>
    <mergeCell ref="AG30:AG31"/>
    <mergeCell ref="A32:A33"/>
    <mergeCell ref="B32:B33"/>
    <mergeCell ref="C32:C33"/>
    <mergeCell ref="D32:D33"/>
    <mergeCell ref="E32:E33"/>
    <mergeCell ref="F32:F33"/>
    <mergeCell ref="G32:G33"/>
    <mergeCell ref="H32:H33"/>
    <mergeCell ref="Z30:Z31"/>
    <mergeCell ref="AA30:AA31"/>
    <mergeCell ref="AB30:AB31"/>
    <mergeCell ref="AC30:AC31"/>
    <mergeCell ref="AD30:AD31"/>
    <mergeCell ref="AE30:AE31"/>
    <mergeCell ref="T30:T31"/>
    <mergeCell ref="U30:U31"/>
    <mergeCell ref="V30:V31"/>
    <mergeCell ref="W30:W31"/>
    <mergeCell ref="X30:X31"/>
    <mergeCell ref="Y30:Y31"/>
    <mergeCell ref="N30:N31"/>
    <mergeCell ref="O30:O31"/>
    <mergeCell ref="Q32:Q33"/>
    <mergeCell ref="R32:R33"/>
    <mergeCell ref="S32:S33"/>
    <mergeCell ref="T32:T33"/>
    <mergeCell ref="I32:I33"/>
    <mergeCell ref="J32:J33"/>
    <mergeCell ref="K32:K33"/>
    <mergeCell ref="L32:L33"/>
    <mergeCell ref="M32:M33"/>
    <mergeCell ref="N32:N33"/>
    <mergeCell ref="AG32:AG33"/>
    <mergeCell ref="C35:D35"/>
    <mergeCell ref="A38:A39"/>
    <mergeCell ref="B38:B39"/>
    <mergeCell ref="C38:C39"/>
    <mergeCell ref="D38:D39"/>
    <mergeCell ref="E38:E39"/>
    <mergeCell ref="F38:F39"/>
    <mergeCell ref="G38:G39"/>
    <mergeCell ref="H38:H39"/>
    <mergeCell ref="AA32:AA33"/>
    <mergeCell ref="AB32:AB33"/>
    <mergeCell ref="AC32:AC33"/>
    <mergeCell ref="AD32:AD33"/>
    <mergeCell ref="AE32:AE33"/>
    <mergeCell ref="AF32:AF33"/>
    <mergeCell ref="U32:U33"/>
    <mergeCell ref="V32:V33"/>
    <mergeCell ref="W32:W33"/>
    <mergeCell ref="X32:X33"/>
    <mergeCell ref="Y32:Y33"/>
    <mergeCell ref="Z32:Z33"/>
    <mergeCell ref="O32:O33"/>
    <mergeCell ref="P32:P33"/>
    <mergeCell ref="Q38:Q39"/>
    <mergeCell ref="R38:R39"/>
    <mergeCell ref="S38:S39"/>
    <mergeCell ref="T38:T39"/>
    <mergeCell ref="I38:I39"/>
    <mergeCell ref="J38:J39"/>
    <mergeCell ref="K38:K39"/>
    <mergeCell ref="L38:L39"/>
    <mergeCell ref="M38:M39"/>
    <mergeCell ref="N38:N39"/>
    <mergeCell ref="AG38:AG39"/>
    <mergeCell ref="A40:A41"/>
    <mergeCell ref="B40:B41"/>
    <mergeCell ref="C40:C41"/>
    <mergeCell ref="D40:D41"/>
    <mergeCell ref="E40:E41"/>
    <mergeCell ref="F40:F41"/>
    <mergeCell ref="G40:G41"/>
    <mergeCell ref="H40:H41"/>
    <mergeCell ref="I40:I41"/>
    <mergeCell ref="AA38:AA39"/>
    <mergeCell ref="AB38:AB39"/>
    <mergeCell ref="AC38:AC39"/>
    <mergeCell ref="AD38:AD39"/>
    <mergeCell ref="AE38:AE39"/>
    <mergeCell ref="AF38:AF39"/>
    <mergeCell ref="U38:U39"/>
    <mergeCell ref="V38:V39"/>
    <mergeCell ref="W38:W39"/>
    <mergeCell ref="X38:X39"/>
    <mergeCell ref="Y38:Y39"/>
    <mergeCell ref="Z38:Z39"/>
    <mergeCell ref="O38:O39"/>
    <mergeCell ref="P38:P39"/>
    <mergeCell ref="AE40:AE41"/>
    <mergeCell ref="AF40:AF41"/>
    <mergeCell ref="AG40:AG41"/>
    <mergeCell ref="V40:V41"/>
    <mergeCell ref="W40:W41"/>
    <mergeCell ref="X40:X41"/>
    <mergeCell ref="Y40:Y41"/>
    <mergeCell ref="Z40:Z41"/>
    <mergeCell ref="AA40:AA41"/>
    <mergeCell ref="C43:D43"/>
    <mergeCell ref="A46:A47"/>
    <mergeCell ref="B46:B47"/>
    <mergeCell ref="C46:C47"/>
    <mergeCell ref="D46:D47"/>
    <mergeCell ref="E46:E47"/>
    <mergeCell ref="AB40:AB41"/>
    <mergeCell ref="AC40:AC41"/>
    <mergeCell ref="AD40:AD41"/>
    <mergeCell ref="P40:P41"/>
    <mergeCell ref="Q40:Q41"/>
    <mergeCell ref="R40:R41"/>
    <mergeCell ref="S40:S41"/>
    <mergeCell ref="T40:T41"/>
    <mergeCell ref="U40:U41"/>
    <mergeCell ref="J40:J41"/>
    <mergeCell ref="K40:K41"/>
    <mergeCell ref="L40:L41"/>
    <mergeCell ref="M40:M41"/>
    <mergeCell ref="N40:N41"/>
    <mergeCell ref="O40:O41"/>
    <mergeCell ref="N46:N47"/>
    <mergeCell ref="O46:O47"/>
    <mergeCell ref="P46:P47"/>
    <mergeCell ref="Q46:Q47"/>
    <mergeCell ref="F46:F47"/>
    <mergeCell ref="G46:G47"/>
    <mergeCell ref="H46:H47"/>
    <mergeCell ref="I46:I47"/>
    <mergeCell ref="J46:J47"/>
    <mergeCell ref="K46:K47"/>
    <mergeCell ref="AD46:AD47"/>
    <mergeCell ref="AE46:AE47"/>
    <mergeCell ref="AF46:AF47"/>
    <mergeCell ref="AG46:AG47"/>
    <mergeCell ref="A48:A49"/>
    <mergeCell ref="B48:B49"/>
    <mergeCell ref="C48:C49"/>
    <mergeCell ref="D48:D49"/>
    <mergeCell ref="E48:E49"/>
    <mergeCell ref="F48:F49"/>
    <mergeCell ref="X46:X47"/>
    <mergeCell ref="Y46:Y47"/>
    <mergeCell ref="Z46:Z47"/>
    <mergeCell ref="AA46:AA47"/>
    <mergeCell ref="AB46:AB47"/>
    <mergeCell ref="AC46:AC47"/>
    <mergeCell ref="R46:R47"/>
    <mergeCell ref="S46:S47"/>
    <mergeCell ref="T46:T47"/>
    <mergeCell ref="U46:U47"/>
    <mergeCell ref="V46:V47"/>
    <mergeCell ref="W46:W47"/>
    <mergeCell ref="L46:L47"/>
    <mergeCell ref="M46:M47"/>
    <mergeCell ref="O48:O49"/>
    <mergeCell ref="P48:P49"/>
    <mergeCell ref="Q48:Q49"/>
    <mergeCell ref="R48:R49"/>
    <mergeCell ref="G48:G49"/>
    <mergeCell ref="H48:H49"/>
    <mergeCell ref="I48:I49"/>
    <mergeCell ref="J48:J49"/>
    <mergeCell ref="K48:K49"/>
    <mergeCell ref="L48:L49"/>
    <mergeCell ref="AE48:AE49"/>
    <mergeCell ref="AF48:AF49"/>
    <mergeCell ref="AG48:AG49"/>
    <mergeCell ref="C51:D51"/>
    <mergeCell ref="A54:A55"/>
    <mergeCell ref="B54:B55"/>
    <mergeCell ref="C54:C55"/>
    <mergeCell ref="D54:D55"/>
    <mergeCell ref="E54:E55"/>
    <mergeCell ref="F54:F55"/>
    <mergeCell ref="Y48:Y49"/>
    <mergeCell ref="Z48:Z49"/>
    <mergeCell ref="AA48:AA49"/>
    <mergeCell ref="AB48:AB49"/>
    <mergeCell ref="AC48:AC49"/>
    <mergeCell ref="AD48:AD49"/>
    <mergeCell ref="S48:S49"/>
    <mergeCell ref="T48:T49"/>
    <mergeCell ref="U48:U49"/>
    <mergeCell ref="V48:V49"/>
    <mergeCell ref="W48:W49"/>
    <mergeCell ref="X48:X49"/>
    <mergeCell ref="M48:M49"/>
    <mergeCell ref="N48:N49"/>
    <mergeCell ref="O54:O55"/>
    <mergeCell ref="P54:P55"/>
    <mergeCell ref="Q54:Q55"/>
    <mergeCell ref="R54:R55"/>
    <mergeCell ref="G54:G55"/>
    <mergeCell ref="H54:H55"/>
    <mergeCell ref="I54:I55"/>
    <mergeCell ref="J54:J55"/>
    <mergeCell ref="K54:K55"/>
    <mergeCell ref="L54:L55"/>
    <mergeCell ref="AE54:AE55"/>
    <mergeCell ref="AF54:AF55"/>
    <mergeCell ref="AG54:AG55"/>
    <mergeCell ref="A56:A57"/>
    <mergeCell ref="B56:B57"/>
    <mergeCell ref="C56:C57"/>
    <mergeCell ref="D56:D57"/>
    <mergeCell ref="E56:E57"/>
    <mergeCell ref="F56:F57"/>
    <mergeCell ref="G56:G57"/>
    <mergeCell ref="Y54:Y55"/>
    <mergeCell ref="Z54:Z55"/>
    <mergeCell ref="AA54:AA55"/>
    <mergeCell ref="AB54:AB55"/>
    <mergeCell ref="AC54:AC55"/>
    <mergeCell ref="AD54:AD55"/>
    <mergeCell ref="S54:S55"/>
    <mergeCell ref="T54:T55"/>
    <mergeCell ref="U54:U55"/>
    <mergeCell ref="V54:V55"/>
    <mergeCell ref="W54:W55"/>
    <mergeCell ref="X54:X55"/>
    <mergeCell ref="M54:M55"/>
    <mergeCell ref="N54:N55"/>
    <mergeCell ref="P56:P57"/>
    <mergeCell ref="Q56:Q57"/>
    <mergeCell ref="R56:R57"/>
    <mergeCell ref="S56:S57"/>
    <mergeCell ref="H56:H57"/>
    <mergeCell ref="I56:I57"/>
    <mergeCell ref="J56:J57"/>
    <mergeCell ref="K56:K57"/>
    <mergeCell ref="L56:L57"/>
    <mergeCell ref="M56:M57"/>
    <mergeCell ref="AF56:AF57"/>
    <mergeCell ref="AG56:AG57"/>
    <mergeCell ref="C59:D59"/>
    <mergeCell ref="A62:A63"/>
    <mergeCell ref="B62:B63"/>
    <mergeCell ref="C62:C63"/>
    <mergeCell ref="D62:D63"/>
    <mergeCell ref="E62:E63"/>
    <mergeCell ref="F62:F63"/>
    <mergeCell ref="G62:G63"/>
    <mergeCell ref="Z56:Z57"/>
    <mergeCell ref="AA56:AA57"/>
    <mergeCell ref="AB56:AB57"/>
    <mergeCell ref="AC56:AC57"/>
    <mergeCell ref="AD56:AD57"/>
    <mergeCell ref="AE56:AE57"/>
    <mergeCell ref="T56:T57"/>
    <mergeCell ref="U56:U57"/>
    <mergeCell ref="V56:V57"/>
    <mergeCell ref="W56:W57"/>
    <mergeCell ref="X56:X57"/>
    <mergeCell ref="Y56:Y57"/>
    <mergeCell ref="N56:N57"/>
    <mergeCell ref="O56:O57"/>
    <mergeCell ref="P62:P63"/>
    <mergeCell ref="Q62:Q63"/>
    <mergeCell ref="R62:R63"/>
    <mergeCell ref="S62:S63"/>
    <mergeCell ref="H62:H63"/>
    <mergeCell ref="I62:I63"/>
    <mergeCell ref="J62:J63"/>
    <mergeCell ref="K62:K63"/>
    <mergeCell ref="L62:L63"/>
    <mergeCell ref="M62:M63"/>
    <mergeCell ref="AF62:AF63"/>
    <mergeCell ref="AG62:AG63"/>
    <mergeCell ref="A64:A65"/>
    <mergeCell ref="B64:B65"/>
    <mergeCell ref="C64:C65"/>
    <mergeCell ref="D64:D65"/>
    <mergeCell ref="E64:E65"/>
    <mergeCell ref="F64:F65"/>
    <mergeCell ref="G64:G65"/>
    <mergeCell ref="H64:H65"/>
    <mergeCell ref="Z62:Z63"/>
    <mergeCell ref="AA62:AA63"/>
    <mergeCell ref="AB62:AB63"/>
    <mergeCell ref="AC62:AC63"/>
    <mergeCell ref="AD62:AD63"/>
    <mergeCell ref="AE62:AE63"/>
    <mergeCell ref="T62:T63"/>
    <mergeCell ref="U62:U63"/>
    <mergeCell ref="V62:V63"/>
    <mergeCell ref="W62:W63"/>
    <mergeCell ref="X62:X63"/>
    <mergeCell ref="Y62:Y63"/>
    <mergeCell ref="N62:N63"/>
    <mergeCell ref="O62:O63"/>
    <mergeCell ref="Q64:Q65"/>
    <mergeCell ref="R64:R65"/>
    <mergeCell ref="S64:S65"/>
    <mergeCell ref="T64:T65"/>
    <mergeCell ref="I64:I65"/>
    <mergeCell ref="J64:J65"/>
    <mergeCell ref="K64:K65"/>
    <mergeCell ref="L64:L65"/>
    <mergeCell ref="M64:M65"/>
    <mergeCell ref="N64:N65"/>
    <mergeCell ref="AG64:AG65"/>
    <mergeCell ref="C67:D67"/>
    <mergeCell ref="A70:A71"/>
    <mergeCell ref="B70:B71"/>
    <mergeCell ref="C70:C71"/>
    <mergeCell ref="D70:D71"/>
    <mergeCell ref="E70:E71"/>
    <mergeCell ref="F70:F71"/>
    <mergeCell ref="G70:G71"/>
    <mergeCell ref="H70:H71"/>
    <mergeCell ref="AA64:AA65"/>
    <mergeCell ref="AB64:AB65"/>
    <mergeCell ref="AC64:AC65"/>
    <mergeCell ref="AD64:AD65"/>
    <mergeCell ref="AE64:AE65"/>
    <mergeCell ref="AF64:AF65"/>
    <mergeCell ref="U64:U65"/>
    <mergeCell ref="V64:V65"/>
    <mergeCell ref="W64:W65"/>
    <mergeCell ref="X64:X65"/>
    <mergeCell ref="Y64:Y65"/>
    <mergeCell ref="Z64:Z65"/>
    <mergeCell ref="O64:O65"/>
    <mergeCell ref="P64:P65"/>
    <mergeCell ref="Q70:Q71"/>
    <mergeCell ref="R70:R71"/>
    <mergeCell ref="S70:S71"/>
    <mergeCell ref="T70:T71"/>
    <mergeCell ref="I70:I71"/>
    <mergeCell ref="J70:J71"/>
    <mergeCell ref="K70:K71"/>
    <mergeCell ref="L70:L71"/>
    <mergeCell ref="M70:M71"/>
    <mergeCell ref="N70:N71"/>
    <mergeCell ref="AG70:AG71"/>
    <mergeCell ref="A72:A73"/>
    <mergeCell ref="B72:B73"/>
    <mergeCell ref="C72:C73"/>
    <mergeCell ref="D72:D73"/>
    <mergeCell ref="E72:E73"/>
    <mergeCell ref="F72:F73"/>
    <mergeCell ref="G72:G73"/>
    <mergeCell ref="H72:H73"/>
    <mergeCell ref="I72:I73"/>
    <mergeCell ref="AA70:AA71"/>
    <mergeCell ref="AB70:AB71"/>
    <mergeCell ref="AC70:AC71"/>
    <mergeCell ref="AD70:AD71"/>
    <mergeCell ref="AE70:AE71"/>
    <mergeCell ref="AF70:AF71"/>
    <mergeCell ref="U70:U71"/>
    <mergeCell ref="V70:V71"/>
    <mergeCell ref="W70:W71"/>
    <mergeCell ref="X70:X71"/>
    <mergeCell ref="Y70:Y71"/>
    <mergeCell ref="Z70:Z71"/>
    <mergeCell ref="O70:O71"/>
    <mergeCell ref="P70:P71"/>
    <mergeCell ref="P72:P73"/>
    <mergeCell ref="Q72:Q73"/>
    <mergeCell ref="R72:R73"/>
    <mergeCell ref="S72:S73"/>
    <mergeCell ref="T72:T73"/>
    <mergeCell ref="U72:U73"/>
    <mergeCell ref="J72:J73"/>
    <mergeCell ref="K72:K73"/>
    <mergeCell ref="L72:L73"/>
    <mergeCell ref="M72:M73"/>
    <mergeCell ref="N72:N73"/>
    <mergeCell ref="O72:O73"/>
    <mergeCell ref="AB72:AB73"/>
    <mergeCell ref="AC72:AC73"/>
    <mergeCell ref="AD72:AD73"/>
    <mergeCell ref="AE72:AE73"/>
    <mergeCell ref="AF72:AF73"/>
    <mergeCell ref="AG72:AG73"/>
    <mergeCell ref="V72:V73"/>
    <mergeCell ref="W72:W73"/>
    <mergeCell ref="X72:X73"/>
    <mergeCell ref="Y72:Y73"/>
    <mergeCell ref="Z72:Z73"/>
    <mergeCell ref="AA72:AA73"/>
  </mergeCells>
  <phoneticPr fontId="1"/>
  <pageMargins left="0.7" right="0.7" top="0.75" bottom="0.75" header="0.3" footer="0.3"/>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別添2</vt:lpstr>
      <vt:lpstr>別添2 (使用方法) </vt:lpstr>
      <vt:lpstr>別添2 (記載例)</vt:lpstr>
      <vt:lpstr>別添2!Print_Area</vt:lpstr>
      <vt:lpstr>'別添2 (記載例)'!Print_Area</vt:lpstr>
      <vt:lpstr>'別添2 (使用方法)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髙橋　こずえ</dc:creator>
  <cp:lastModifiedBy>小宮山　大樹</cp:lastModifiedBy>
  <cp:lastPrinted>2023-01-16T02:35:03Z</cp:lastPrinted>
  <dcterms:created xsi:type="dcterms:W3CDTF">2023-01-16T00:10:56Z</dcterms:created>
  <dcterms:modified xsi:type="dcterms:W3CDTF">2024-03-26T06:49:05Z</dcterms:modified>
</cp:coreProperties>
</file>